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1\Resumen\"/>
    </mc:Choice>
  </mc:AlternateContent>
  <xr:revisionPtr revIDLastSave="0" documentId="8_{DFCB796D-A2A3-41A2-B289-46FB8D83FB9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17" i="3" s="1"/>
  <c r="N9" i="3"/>
  <c r="N12" i="3"/>
  <c r="B17" i="3"/>
  <c r="C17" i="3"/>
  <c r="D17" i="3"/>
  <c r="E17" i="3"/>
  <c r="F17" i="3"/>
  <c r="G17" i="3"/>
  <c r="H17" i="3"/>
  <c r="I17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21" i="4"/>
  <c r="C21" i="4"/>
  <c r="N21" i="4" s="1"/>
  <c r="D21" i="4"/>
  <c r="E21" i="4"/>
  <c r="F21" i="4"/>
  <c r="G21" i="4"/>
  <c r="H21" i="4"/>
  <c r="I21" i="4"/>
  <c r="I23" i="4" s="1"/>
  <c r="N22" i="4"/>
  <c r="B23" i="4"/>
  <c r="D23" i="4"/>
  <c r="E23" i="4"/>
  <c r="F23" i="4"/>
  <c r="G23" i="4"/>
  <c r="H23" i="4"/>
  <c r="C23" i="4" l="1"/>
  <c r="N23" i="4" s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<sst xmlns="http://schemas.openxmlformats.org/spreadsheetml/2006/main" count="64" uniqueCount="46">
  <si>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</si>
  <si>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AGOSTO. 2021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</si>
  <si>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</si>
  <si>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</si>
  <si>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</si>
  <si>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</si>
  <si>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</si>
  <si>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</si>
  <si>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</si>
  <si>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</si>
  <si>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</si>
  <si>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</si>
  <si>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</si>
  <si>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</si>
  <si>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</si>
  <si>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</si>
  <si>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</si>
  <si>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</si>
  <si>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</si>
  <si>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</si>
  <si>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</si>
  <si>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</si>
  <si>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</si>
  <si>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</si>
  <si>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</si>
  <si>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</si>
  <si>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</si>
  <si>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AGOSTO DE 2021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</si>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</sst>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* #,##0\ _P_t_a_-;\-* #,##0\ _P_t_a_-;_-* &quot;-&quot;\ _P_t_a_-;_-@_-"/>
    <numFmt numFmtId="169" formatCode="#,##0.00000000000"/>
    <numFmt numFmtId="170" formatCode="[$-C0A]dd\-mmm\-yy;@"/>
    <numFmt numFmtId="171" formatCode="#,##0.00000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  <xf numFmtId="170" fontId="1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1" fillId="0" borderId="0" xfId="2"/>
    <xf numFmtId="0" fontId="3" fillId="0" borderId="3" xfId="2" applyFont="1" applyBorder="1"/>
    <xf numFmtId="10" fontId="3" fillId="0" borderId="4" xfId="4" applyNumberFormat="1" applyFont="1" applyBorder="1"/>
    <xf numFmtId="10" fontId="3" fillId="0" borderId="5" xfId="4" applyNumberFormat="1" applyFont="1" applyBorder="1"/>
    <xf numFmtId="3" fontId="3" fillId="0" borderId="4" xfId="2" applyNumberFormat="1" applyFont="1" applyBorder="1"/>
    <xf numFmtId="3" fontId="3" fillId="0" borderId="5" xfId="2" applyNumberFormat="1" applyFont="1" applyBorder="1"/>
    <xf numFmtId="0" fontId="2" fillId="0" borderId="6" xfId="2" applyFont="1" applyBorder="1"/>
    <xf numFmtId="10" fontId="3" fillId="0" borderId="1" xfId="2" applyNumberFormat="1" applyFont="1" applyBorder="1"/>
    <xf numFmtId="10" fontId="3" fillId="0" borderId="2" xfId="2" applyNumberFormat="1" applyFont="1" applyBorder="1"/>
    <xf numFmtId="0" fontId="3" fillId="0" borderId="0" xfId="2" applyFont="1" applyFill="1"/>
    <xf numFmtId="3" fontId="3" fillId="0" borderId="0" xfId="2" applyNumberFormat="1" applyFont="1" applyFill="1"/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3" fontId="3" fillId="0" borderId="7" xfId="2" applyNumberFormat="1" applyFont="1" applyBorder="1"/>
    <xf numFmtId="0" fontId="3" fillId="0" borderId="12" xfId="2" quotePrefix="1" applyFont="1" applyBorder="1"/>
    <xf numFmtId="10" fontId="3" fillId="0" borderId="7" xfId="4" applyNumberFormat="1" applyFont="1" applyBorder="1"/>
    <xf numFmtId="0" fontId="3" fillId="0" borderId="6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2" fillId="0" borderId="2" xfId="2" applyNumberFormat="1" applyFont="1" applyBorder="1"/>
    <xf numFmtId="3" fontId="2" fillId="0" borderId="13" xfId="2" applyNumberFormat="1" applyFont="1" applyBorder="1"/>
    <xf numFmtId="0" fontId="3" fillId="0" borderId="18" xfId="2" applyFont="1" applyBorder="1"/>
  </cellXfs>
  <cellStyles count="28">
    <cellStyle name="Comma [0] 2" xfId="23" xr:uid="{00000000-0005-0000-0000-000001000000}"/>
    <cellStyle name="Comma 2" xfId="5" xr:uid="{00000000-0005-0000-0000-000002000000}"/>
    <cellStyle name="Comma 3" xfId="9" xr:uid="{00000000-0005-0000-0000-000003000000}"/>
    <cellStyle name="Comma 4" xfId="27" xr:uid="{00000000-0005-0000-0000-000004000000}"/>
    <cellStyle name="Millares [0] 2" xfId="8" xr:uid="{00000000-0005-0000-0000-000005000000}"/>
    <cellStyle name="Millares [0] 3" xfId="1" xr:uid="{00000000-0005-0000-0000-000006000000}"/>
    <cellStyle name="Millares [0] 4" xfId="22" xr:uid="{00000000-0005-0000-0000-000007000000}"/>
    <cellStyle name="Millares 2" xfId="10" xr:uid="{00000000-0005-0000-0000-000008000000}"/>
    <cellStyle name="Millares 2 2" xfId="17" xr:uid="{00000000-0005-0000-0000-000009000000}"/>
    <cellStyle name="Millares 3" xfId="11" xr:uid="{00000000-0005-0000-0000-00000A000000}"/>
    <cellStyle name="Millares 4" xfId="12" xr:uid="{00000000-0005-0000-0000-00000B000000}"/>
    <cellStyle name="Millares 5" xfId="26" xr:uid="{00000000-0005-0000-0000-00000C000000}"/>
    <cellStyle name="Normal" xfId="0" builtinId="0"/>
    <cellStyle name="Normal 10" xfId="6" xr:uid="{00000000-0005-0000-0000-00000E000000}"/>
    <cellStyle name="Normal 2" xfId="7" xr:uid="{00000000-0005-0000-0000-00000F000000}"/>
    <cellStyle name="Normal 2 2" xfId="2" xr:uid="{00000000-0005-0000-0000-000010000000}"/>
    <cellStyle name="Normal 2 3" xfId="15" xr:uid="{00000000-0005-0000-0000-000011000000}"/>
    <cellStyle name="Normal 3" xfId="14" xr:uid="{00000000-0005-0000-0000-000012000000}"/>
    <cellStyle name="Normal 3 2" xfId="3" xr:uid="{00000000-0005-0000-0000-000013000000}"/>
    <cellStyle name="Normal 4" xfId="16" xr:uid="{00000000-0005-0000-0000-000014000000}"/>
    <cellStyle name="Normal 5" xfId="18" xr:uid="{00000000-0005-0000-0000-000015000000}"/>
    <cellStyle name="Normal 6" xfId="19" xr:uid="{00000000-0005-0000-0000-000016000000}"/>
    <cellStyle name="Normal 7" xfId="21" xr:uid="{00000000-0005-0000-0000-000017000000}"/>
    <cellStyle name="Normal 8" xfId="24" xr:uid="{00000000-0005-0000-0000-000018000000}"/>
    <cellStyle name="Normal 9" xfId="25" xr:uid="{00000000-0005-0000-0000-000019000000}"/>
    <cellStyle name="Porcentaje" xfId="4" builtinId="5"/>
    <cellStyle name="Porcentaje 2" xfId="20" xr:uid="{00000000-0005-0000-0000-00001B000000}"/>
    <cellStyle name="Porcentual 2" xfId="13" xr:uid="{00000000-0005-0000-0000-00001C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autoPageBreaks="0" fitToPage="1"/>
  </sheetPr>
  <dimension ref="A1:P29"/>
  <sheetViews>
    <sheetView showGridLines="0" tabSelected="1" showRuler="0" zoomScale="80" zoomScaleNormal="80" workbookViewId="0">
      <selection activeCell="A20" sqref="A20"/>
    </sheetView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16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/>
      <c r="P5" s="12"/>
    </row>
    <row r="6" spans="1:16" x14ac:dyDescent="0.35">
      <c r="A6" s="18" t="s">
        <v>17</v>
      </c>
      <c r="B6" s="6">
        <v>89450.502200000003</v>
      </c>
      <c r="C6" s="6">
        <v>99120.863200000007</v>
      </c>
      <c r="D6" s="6">
        <v>110506.47840000001</v>
      </c>
      <c r="E6" s="6">
        <v>62369.1702</v>
      </c>
      <c r="F6" s="6">
        <v>18257</v>
      </c>
      <c r="G6" s="6">
        <v>75996.270399999994</v>
      </c>
      <c r="H6" s="6">
        <v>165612.288</v>
      </c>
      <c r="I6" s="6">
        <v>118568.48</v>
      </c>
      <c r="J6" s="6"/>
      <c r="K6" s="6"/>
      <c r="L6" s="6"/>
      <c r="M6" s="6"/>
      <c r="N6" s="17">
        <f>+SUM(B6:M6)</f>
        <v>739881.05239999993</v>
      </c>
      <c r="P6" s="12"/>
    </row>
    <row r="7" spans="1:16" x14ac:dyDescent="0.35">
      <c r="A7" s="18" t="s">
        <v>18</v>
      </c>
      <c r="B7" s="5">
        <v>0</v>
      </c>
      <c r="C7" s="5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/>
      <c r="K7" s="4"/>
      <c r="L7" s="4"/>
      <c r="M7" s="4"/>
      <c r="N7" s="19"/>
      <c r="P7" s="12"/>
    </row>
    <row r="8" spans="1:16" x14ac:dyDescent="0.35">
      <c r="A8" s="18" t="s">
        <v>19</v>
      </c>
      <c r="B8" s="5">
        <v>0</v>
      </c>
      <c r="C8" s="5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/>
      <c r="K8" s="4"/>
      <c r="L8" s="4"/>
      <c r="M8" s="4"/>
      <c r="N8" s="19"/>
      <c r="P8" s="12"/>
    </row>
    <row r="9" spans="1:16" x14ac:dyDescent="0.35">
      <c r="A9" s="18" t="s">
        <v>20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/>
      <c r="K9" s="6"/>
      <c r="L9" s="6"/>
      <c r="M9" s="6"/>
      <c r="N9" s="17">
        <f>+SUM(B9:M9)</f>
        <v>0</v>
      </c>
      <c r="P9" s="12"/>
    </row>
    <row r="10" spans="1:16" x14ac:dyDescent="0.35">
      <c r="A10" s="18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7"/>
      <c r="P10" s="12"/>
    </row>
    <row r="11" spans="1:16" x14ac:dyDescent="0.35">
      <c r="A11" s="18" t="s">
        <v>21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7"/>
      <c r="P11" s="12"/>
    </row>
    <row r="12" spans="1:16" x14ac:dyDescent="0.35">
      <c r="A12" s="18" t="s">
        <v>17</v>
      </c>
      <c r="B12" s="6">
        <v>3825818.8935799999</v>
      </c>
      <c r="C12" s="6">
        <v>4353242.2350399997</v>
      </c>
      <c r="D12" s="6">
        <v>4154076.43842</v>
      </c>
      <c r="E12" s="6">
        <v>3161786.4498600001</v>
      </c>
      <c r="F12" s="6">
        <v>960800.73699999996</v>
      </c>
      <c r="G12" s="6">
        <v>3233510.81598</v>
      </c>
      <c r="H12" s="6">
        <v>4516224.8306799997</v>
      </c>
      <c r="I12" s="6">
        <v>5203114.0269799996</v>
      </c>
      <c r="J12" s="6"/>
      <c r="K12" s="6"/>
      <c r="L12" s="6"/>
      <c r="M12" s="6"/>
      <c r="N12" s="17">
        <f>+SUM(B12:M12)</f>
        <v>29408574.427539997</v>
      </c>
      <c r="P12" s="12"/>
    </row>
    <row r="13" spans="1:16" x14ac:dyDescent="0.35">
      <c r="A13" s="18" t="s">
        <v>22</v>
      </c>
      <c r="B13" s="4">
        <v>0.53427375891311102</v>
      </c>
      <c r="C13" s="4">
        <v>0.60313100204520298</v>
      </c>
      <c r="D13" s="4">
        <v>0.55558245101920201</v>
      </c>
      <c r="E13" s="4">
        <v>0.53180722887730403</v>
      </c>
      <c r="F13" s="4">
        <v>0.33509627596771502</v>
      </c>
      <c r="G13" s="4">
        <v>0.36502609824044802</v>
      </c>
      <c r="H13" s="4">
        <v>0.49768511223311401</v>
      </c>
      <c r="I13" s="4">
        <v>0.54579601211513995</v>
      </c>
      <c r="J13" s="4"/>
      <c r="K13" s="4"/>
      <c r="L13" s="4"/>
      <c r="M13" s="4"/>
      <c r="N13" s="19"/>
      <c r="P13" s="12"/>
    </row>
    <row r="14" spans="1:16" x14ac:dyDescent="0.35">
      <c r="A14" s="18" t="s">
        <v>23</v>
      </c>
      <c r="B14" s="4">
        <v>0.53427375891311102</v>
      </c>
      <c r="C14" s="4">
        <v>0.57121687968441703</v>
      </c>
      <c r="D14" s="4">
        <v>0.56604757107532</v>
      </c>
      <c r="E14" s="4">
        <v>0.55854788063102001</v>
      </c>
      <c r="F14" s="4">
        <v>0.54394181471645398</v>
      </c>
      <c r="G14" s="4">
        <v>0.51345082997421498</v>
      </c>
      <c r="H14" s="4">
        <v>0.51054567033552301</v>
      </c>
      <c r="I14" s="4">
        <v>0.51626903955445602</v>
      </c>
      <c r="J14" s="4"/>
      <c r="K14" s="4"/>
      <c r="L14" s="4"/>
      <c r="M14" s="4"/>
      <c r="N14" s="19"/>
      <c r="P14" s="12"/>
    </row>
    <row r="15" spans="1:16" x14ac:dyDescent="0.35">
      <c r="A15" s="18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7"/>
      <c r="P15" s="12"/>
    </row>
    <row r="16" spans="1:16" x14ac:dyDescent="0.35">
      <c r="A16" s="18" t="s">
        <v>24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7"/>
      <c r="P16" s="12"/>
    </row>
    <row r="17" spans="1:16" x14ac:dyDescent="0.35">
      <c r="A17" s="18" t="s">
        <v>17</v>
      </c>
      <c r="B17" s="6">
        <f t="shared" ref="B17:M17" si="0">+B12+B6</f>
        <v>3915269.3957799999</v>
      </c>
      <c r="C17" s="6">
        <f t="shared" si="0"/>
        <v>4452363.0982399993</v>
      </c>
      <c r="D17" s="6">
        <f t="shared" si="0"/>
        <v>4264582.9168199999</v>
      </c>
      <c r="E17" s="6">
        <f t="shared" si="0"/>
        <v>3224155.6200600001</v>
      </c>
      <c r="F17" s="6">
        <f t="shared" si="0"/>
        <v>979057.73699999996</v>
      </c>
      <c r="G17" s="6">
        <f t="shared" si="0"/>
        <v>3309507.0863799998</v>
      </c>
      <c r="H17" s="6">
        <f t="shared" si="0"/>
        <v>4681837.1186799994</v>
      </c>
      <c r="I17" s="6">
        <f t="shared" si="0"/>
        <v>5321682.5069800001</v>
      </c>
      <c r="J17" s="6"/>
      <c r="K17" s="6"/>
      <c r="L17" s="6"/>
      <c r="M17" s="6"/>
      <c r="N17" s="17">
        <f>+N6+N12</f>
        <v>30148455.479939997</v>
      </c>
      <c r="P17" s="12"/>
    </row>
    <row r="18" spans="1:16" x14ac:dyDescent="0.35">
      <c r="A18" s="18" t="s">
        <v>25</v>
      </c>
      <c r="B18" s="5">
        <v>0.59713789205920897</v>
      </c>
      <c r="C18" s="5">
        <v>0.64809773187650699</v>
      </c>
      <c r="D18" s="4">
        <v>0.61927245150840804</v>
      </c>
      <c r="E18" s="4">
        <v>0.56126681645916499</v>
      </c>
      <c r="F18" s="4">
        <v>0.35508272670950802</v>
      </c>
      <c r="G18" s="4">
        <v>0.42098046572365799</v>
      </c>
      <c r="H18" s="4">
        <v>0.55245951741893295</v>
      </c>
      <c r="I18" s="4">
        <v>0.63282055009912996</v>
      </c>
      <c r="J18" s="4"/>
      <c r="K18" s="4"/>
      <c r="L18" s="4"/>
      <c r="M18" s="4"/>
      <c r="N18" s="19"/>
      <c r="P18" s="12"/>
    </row>
    <row r="19" spans="1:16" ht="15" customHeight="1" thickBot="1" x14ac:dyDescent="0.4">
      <c r="A19" s="20" t="s">
        <v>26</v>
      </c>
      <c r="B19" s="10">
        <v>0.59713789205920897</v>
      </c>
      <c r="C19" s="10">
        <v>0.62425329303516097</v>
      </c>
      <c r="D19" s="9">
        <v>0.622571781835775</v>
      </c>
      <c r="E19" s="9">
        <v>0.61010633509065304</v>
      </c>
      <c r="F19" s="9">
        <v>0.59527553747061901</v>
      </c>
      <c r="G19" s="9">
        <v>0.56664150362508003</v>
      </c>
      <c r="H19" s="9">
        <v>0.56396706222631798</v>
      </c>
      <c r="I19" s="9">
        <v>0.57612079932907301</v>
      </c>
      <c r="J19" s="9"/>
      <c r="K19" s="9"/>
      <c r="L19" s="9"/>
      <c r="M19" s="9"/>
      <c r="N19" s="21"/>
      <c r="P19" s="12"/>
    </row>
    <row r="20" spans="1:16" s="2" customFormat="1" ht="12.5" customHeight="1" x14ac:dyDescent="0.25"/>
    <row r="21" spans="1:16" s="2" customFormat="1" ht="12.5" customHeight="1" x14ac:dyDescent="0.25"/>
    <row r="22" spans="1:16" s="2" customFormat="1" ht="12.5" customHeight="1" x14ac:dyDescent="0.25"/>
    <row r="23" spans="1:16" s="2" customFormat="1" ht="12.5" customHeight="1" x14ac:dyDescent="0.25"/>
    <row r="24" spans="1:16" s="2" customFormat="1" ht="12.5" customHeight="1" x14ac:dyDescent="0.25"/>
    <row r="25" spans="1:16" s="2" customFormat="1" ht="12.5" customHeight="1" x14ac:dyDescent="0.25"/>
    <row r="26" spans="1:16" s="2" customFormat="1" ht="12.5" customHeight="1" x14ac:dyDescent="0.25"/>
    <row r="29" spans="1:16" x14ac:dyDescent="0.35">
      <c r="B29" s="12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autoPageBreaks="0" fitToPage="1"/>
  </sheetPr>
  <dimension ref="A1:P26"/>
  <sheetViews>
    <sheetView showGridLines="0" showRuler="0" zoomScale="80" zoomScaleNormal="80" workbookViewId="0">
      <selection activeCell="A24" sqref="A24"/>
    </sheetView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28</v>
      </c>
      <c r="B5" s="7">
        <v>1577313.68194</v>
      </c>
      <c r="C5" s="7">
        <v>1566796.6727799999</v>
      </c>
      <c r="D5" s="6">
        <v>1623644.1992599999</v>
      </c>
      <c r="E5" s="6">
        <v>1414544.0594200001</v>
      </c>
      <c r="F5" s="6">
        <v>631411.24613999994</v>
      </c>
      <c r="G5" s="6">
        <v>1916269.25184</v>
      </c>
      <c r="H5" s="6">
        <v>2095311.6434599999</v>
      </c>
      <c r="I5" s="6">
        <v>1954012.4554600001</v>
      </c>
      <c r="J5" s="6"/>
      <c r="K5" s="6"/>
      <c r="L5" s="6"/>
      <c r="M5" s="6"/>
      <c r="N5" s="17">
        <f t="shared" ref="N5:N21" si="0">SUM(B5:M5)</f>
        <v>12779303.2103</v>
      </c>
      <c r="P5" s="12"/>
    </row>
    <row r="6" spans="1:16" x14ac:dyDescent="0.35">
      <c r="A6" s="18" t="s">
        <v>29</v>
      </c>
      <c r="B6" s="6">
        <v>614225.8443</v>
      </c>
      <c r="C6" s="6">
        <v>635108.37306000001</v>
      </c>
      <c r="D6" s="6">
        <v>540262.79877999995</v>
      </c>
      <c r="E6" s="6">
        <v>453117.16762000002</v>
      </c>
      <c r="F6" s="6">
        <v>93596.104179999995</v>
      </c>
      <c r="G6" s="6">
        <v>618885.69816000003</v>
      </c>
      <c r="H6" s="6">
        <v>745900.09476000001</v>
      </c>
      <c r="I6" s="6">
        <v>742144.89324</v>
      </c>
      <c r="J6" s="6"/>
      <c r="K6" s="6"/>
      <c r="L6" s="6"/>
      <c r="M6" s="6"/>
      <c r="N6" s="17">
        <f t="shared" si="0"/>
        <v>4443240.9741000002</v>
      </c>
      <c r="P6" s="12"/>
    </row>
    <row r="7" spans="1:16" x14ac:dyDescent="0.35">
      <c r="A7" s="18" t="s">
        <v>30</v>
      </c>
      <c r="B7" s="6">
        <v>115786.666</v>
      </c>
      <c r="C7" s="6">
        <v>178985.9</v>
      </c>
      <c r="D7" s="6">
        <v>160255.894</v>
      </c>
      <c r="E7" s="6">
        <v>101959.837</v>
      </c>
      <c r="F7" s="6">
        <v>35747.864999999998</v>
      </c>
      <c r="G7" s="6">
        <v>87665.904999999999</v>
      </c>
      <c r="H7" s="6">
        <v>114471.83</v>
      </c>
      <c r="I7" s="6">
        <v>41670.337500000001</v>
      </c>
      <c r="J7" s="6"/>
      <c r="K7" s="6"/>
      <c r="L7" s="6"/>
      <c r="M7" s="6"/>
      <c r="N7" s="17">
        <f t="shared" si="0"/>
        <v>836544.23450000002</v>
      </c>
      <c r="P7" s="12"/>
    </row>
    <row r="8" spans="1:16" x14ac:dyDescent="0.35">
      <c r="A8" s="18" t="s">
        <v>31</v>
      </c>
      <c r="B8" s="6">
        <v>4378</v>
      </c>
      <c r="C8" s="6">
        <v>12401</v>
      </c>
      <c r="D8" s="6">
        <v>6903</v>
      </c>
      <c r="E8" s="6">
        <v>-2338</v>
      </c>
      <c r="F8" s="6">
        <v>2714</v>
      </c>
      <c r="G8" s="6">
        <v>0</v>
      </c>
      <c r="H8" s="6">
        <v>14359</v>
      </c>
      <c r="I8" s="6">
        <v>0</v>
      </c>
      <c r="J8" s="6"/>
      <c r="K8" s="6"/>
      <c r="L8" s="6"/>
      <c r="M8" s="6"/>
      <c r="N8" s="17">
        <f t="shared" si="0"/>
        <v>38417</v>
      </c>
      <c r="P8" s="12"/>
    </row>
    <row r="9" spans="1:16" x14ac:dyDescent="0.35">
      <c r="A9" s="18" t="s">
        <v>32</v>
      </c>
      <c r="B9" s="6">
        <v>2015.08896</v>
      </c>
      <c r="C9" s="6">
        <v>912.56713999999999</v>
      </c>
      <c r="D9" s="6">
        <v>3487</v>
      </c>
      <c r="E9" s="6">
        <v>1981.1053400000001</v>
      </c>
      <c r="F9" s="6">
        <v>1621.67184</v>
      </c>
      <c r="G9" s="6">
        <v>3087.6846599999999</v>
      </c>
      <c r="H9" s="6">
        <v>0</v>
      </c>
      <c r="I9" s="6">
        <v>0</v>
      </c>
      <c r="J9" s="6"/>
      <c r="K9" s="6"/>
      <c r="L9" s="6"/>
      <c r="M9" s="6"/>
      <c r="N9" s="17">
        <f t="shared" si="0"/>
        <v>13105.11794</v>
      </c>
      <c r="P9" s="12"/>
    </row>
    <row r="10" spans="1:16" x14ac:dyDescent="0.35">
      <c r="A10" s="18" t="s">
        <v>33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/>
      <c r="K10" s="6"/>
      <c r="L10" s="6"/>
      <c r="M10" s="6"/>
      <c r="N10" s="17">
        <f t="shared" si="0"/>
        <v>0</v>
      </c>
      <c r="P10" s="12"/>
    </row>
    <row r="11" spans="1:16" x14ac:dyDescent="0.35">
      <c r="A11" s="18" t="s">
        <v>34</v>
      </c>
      <c r="B11" s="6">
        <v>54213</v>
      </c>
      <c r="C11" s="6">
        <v>30200</v>
      </c>
      <c r="D11" s="6">
        <v>25546</v>
      </c>
      <c r="E11" s="6">
        <v>43635.807999999997</v>
      </c>
      <c r="F11" s="6">
        <v>0</v>
      </c>
      <c r="G11" s="6">
        <v>4880</v>
      </c>
      <c r="H11" s="6">
        <v>61599</v>
      </c>
      <c r="I11" s="6">
        <v>51030</v>
      </c>
      <c r="J11" s="6"/>
      <c r="K11" s="6"/>
      <c r="L11" s="6"/>
      <c r="M11" s="6"/>
      <c r="N11" s="17">
        <f t="shared" si="0"/>
        <v>271103.80799999996</v>
      </c>
      <c r="P11" s="12"/>
    </row>
    <row r="12" spans="1:16" x14ac:dyDescent="0.35">
      <c r="A12" s="18" t="s">
        <v>35</v>
      </c>
      <c r="B12" s="6">
        <v>265952</v>
      </c>
      <c r="C12" s="6">
        <v>340233.5</v>
      </c>
      <c r="D12" s="6">
        <v>328460</v>
      </c>
      <c r="E12" s="6">
        <v>231747</v>
      </c>
      <c r="F12" s="6">
        <v>28029.5</v>
      </c>
      <c r="G12" s="6">
        <v>24386.5</v>
      </c>
      <c r="H12" s="6">
        <v>62300</v>
      </c>
      <c r="I12" s="6">
        <v>147419</v>
      </c>
      <c r="J12" s="6"/>
      <c r="K12" s="6"/>
      <c r="L12" s="6"/>
      <c r="M12" s="6"/>
      <c r="N12" s="17">
        <f t="shared" si="0"/>
        <v>1428527.5</v>
      </c>
      <c r="P12" s="12"/>
    </row>
    <row r="13" spans="1:16" x14ac:dyDescent="0.35">
      <c r="A13" s="18" t="s">
        <v>36</v>
      </c>
      <c r="B13" s="6">
        <v>37562.18</v>
      </c>
      <c r="C13" s="6">
        <v>135180.72</v>
      </c>
      <c r="D13" s="6">
        <v>97332.74</v>
      </c>
      <c r="E13" s="6">
        <v>134658.26</v>
      </c>
      <c r="F13" s="6">
        <v>34927.919999999998</v>
      </c>
      <c r="G13" s="6">
        <v>82532.14</v>
      </c>
      <c r="H13" s="6">
        <v>158441.32</v>
      </c>
      <c r="I13" s="6">
        <v>156881.44</v>
      </c>
      <c r="J13" s="6"/>
      <c r="K13" s="6"/>
      <c r="L13" s="6"/>
      <c r="M13" s="6"/>
      <c r="N13" s="17">
        <f t="shared" si="0"/>
        <v>837516.72</v>
      </c>
      <c r="P13" s="12"/>
    </row>
    <row r="14" spans="1:16" x14ac:dyDescent="0.35">
      <c r="A14" s="18" t="s">
        <v>37</v>
      </c>
      <c r="B14" s="6">
        <v>580424.76</v>
      </c>
      <c r="C14" s="6">
        <v>856998.5</v>
      </c>
      <c r="D14" s="6">
        <v>701263.18259999994</v>
      </c>
      <c r="E14" s="6">
        <v>538897.07999999996</v>
      </c>
      <c r="F14" s="6">
        <v>110803.6</v>
      </c>
      <c r="G14" s="6">
        <v>200431.2</v>
      </c>
      <c r="H14" s="6">
        <v>717921.92</v>
      </c>
      <c r="I14" s="6">
        <v>1040320.3264200001</v>
      </c>
      <c r="J14" s="6"/>
      <c r="K14" s="6"/>
      <c r="L14" s="6"/>
      <c r="M14" s="6"/>
      <c r="N14" s="17">
        <f t="shared" si="0"/>
        <v>4747060.5690200003</v>
      </c>
      <c r="P14" s="12"/>
    </row>
    <row r="15" spans="1:16" x14ac:dyDescent="0.35">
      <c r="A15" s="18" t="s">
        <v>38</v>
      </c>
      <c r="B15" s="6">
        <v>5983.8865999999998</v>
      </c>
      <c r="C15" s="6">
        <v>20585.432199999999</v>
      </c>
      <c r="D15" s="6">
        <v>7238.5744000000004</v>
      </c>
      <c r="E15" s="6">
        <v>9321.5138000000006</v>
      </c>
      <c r="F15" s="6">
        <v>0</v>
      </c>
      <c r="G15" s="6">
        <v>12467.480799999999</v>
      </c>
      <c r="H15" s="6">
        <v>10806.8542</v>
      </c>
      <c r="I15" s="6">
        <v>12097.9422</v>
      </c>
      <c r="J15" s="6"/>
      <c r="K15" s="6"/>
      <c r="L15" s="6"/>
      <c r="M15" s="6"/>
      <c r="N15" s="17">
        <f t="shared" si="0"/>
        <v>78501.684200000003</v>
      </c>
      <c r="P15" s="12"/>
    </row>
    <row r="16" spans="1:16" x14ac:dyDescent="0.35">
      <c r="A16" s="18" t="s">
        <v>39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/>
      <c r="K16" s="6"/>
      <c r="L16" s="6"/>
      <c r="M16" s="6"/>
      <c r="N16" s="17">
        <f t="shared" si="0"/>
        <v>0</v>
      </c>
      <c r="P16" s="12"/>
    </row>
    <row r="17" spans="1:16" x14ac:dyDescent="0.35">
      <c r="A17" s="18" t="s">
        <v>40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/>
      <c r="K17" s="6"/>
      <c r="L17" s="6"/>
      <c r="M17" s="6"/>
      <c r="N17" s="17">
        <f t="shared" si="0"/>
        <v>0</v>
      </c>
      <c r="P17" s="12"/>
    </row>
    <row r="18" spans="1:16" x14ac:dyDescent="0.35">
      <c r="A18" s="18" t="s">
        <v>41</v>
      </c>
      <c r="B18" s="6">
        <v>26311.6214</v>
      </c>
      <c r="C18" s="6">
        <v>19854.90596</v>
      </c>
      <c r="D18" s="6">
        <v>20879</v>
      </c>
      <c r="E18" s="6">
        <v>22918.313699999999</v>
      </c>
      <c r="F18" s="6">
        <v>1575.0611799999999</v>
      </c>
      <c r="G18" s="6">
        <v>23577.21154</v>
      </c>
      <c r="H18" s="6">
        <v>26113.531060000001</v>
      </c>
      <c r="I18" s="6">
        <v>14004.54746</v>
      </c>
      <c r="J18" s="6"/>
      <c r="K18" s="6"/>
      <c r="L18" s="6"/>
      <c r="M18" s="6"/>
      <c r="N18" s="17">
        <f t="shared" si="0"/>
        <v>155234.19230000002</v>
      </c>
      <c r="P18" s="12"/>
    </row>
    <row r="19" spans="1:16" x14ac:dyDescent="0.35">
      <c r="A19" s="31" t="s">
        <v>42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7">
        <f t="shared" si="0"/>
        <v>0</v>
      </c>
      <c r="P19" s="12"/>
    </row>
    <row r="20" spans="1:16" ht="15" customHeight="1" thickBot="1" x14ac:dyDescent="0.4">
      <c r="A20" s="18" t="s">
        <v>43</v>
      </c>
      <c r="B20" s="7">
        <v>0</v>
      </c>
      <c r="C20" s="7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/>
      <c r="K20" s="6"/>
      <c r="L20" s="6"/>
      <c r="M20" s="6"/>
      <c r="N20" s="17">
        <f t="shared" si="0"/>
        <v>0</v>
      </c>
    </row>
    <row r="21" spans="1:16" ht="15.5" customHeight="1" thickTop="1" thickBot="1" x14ac:dyDescent="0.4">
      <c r="A21" s="22" t="s">
        <v>44</v>
      </c>
      <c r="B21" s="23">
        <f t="shared" ref="B21:M21" si="1">+SUM(B5:B20)</f>
        <v>3284166.7292000004</v>
      </c>
      <c r="C21" s="23">
        <f t="shared" si="1"/>
        <v>3797257.5711400001</v>
      </c>
      <c r="D21" s="23">
        <f t="shared" si="1"/>
        <v>3515272.3890399998</v>
      </c>
      <c r="E21" s="23">
        <f t="shared" si="1"/>
        <v>2950442.1448799996</v>
      </c>
      <c r="F21" s="23">
        <f t="shared" si="1"/>
        <v>940426.9683399999</v>
      </c>
      <c r="G21" s="23">
        <f t="shared" si="1"/>
        <v>2974183.0720000002</v>
      </c>
      <c r="H21" s="23">
        <f t="shared" si="1"/>
        <v>4007225.1934799994</v>
      </c>
      <c r="I21" s="23">
        <f t="shared" si="1"/>
        <v>4159580.9422799996</v>
      </c>
      <c r="J21" s="23"/>
      <c r="K21" s="23"/>
      <c r="L21" s="23"/>
      <c r="M21" s="23"/>
      <c r="N21" s="24">
        <f t="shared" si="0"/>
        <v>25628555.010359999</v>
      </c>
    </row>
    <row r="22" spans="1:16" ht="15.5" customHeight="1" thickTop="1" thickBot="1" x14ac:dyDescent="0.4">
      <c r="A22" s="25" t="s">
        <v>45</v>
      </c>
      <c r="B22" s="26">
        <v>631102.66657999996</v>
      </c>
      <c r="C22" s="26">
        <v>655105.52709999995</v>
      </c>
      <c r="D22" s="27">
        <v>749310.52778</v>
      </c>
      <c r="E22" s="27">
        <v>273713.47518000001</v>
      </c>
      <c r="F22" s="27">
        <v>38630.768660000002</v>
      </c>
      <c r="G22" s="27">
        <v>335324.01438000001</v>
      </c>
      <c r="H22" s="27">
        <v>674611.92520000006</v>
      </c>
      <c r="I22" s="27">
        <v>1162101.5647</v>
      </c>
      <c r="J22" s="27"/>
      <c r="K22" s="27"/>
      <c r="L22" s="27"/>
      <c r="M22" s="27"/>
      <c r="N22" s="28">
        <f>+SUM(B22:M22)</f>
        <v>4519900.4695800003</v>
      </c>
    </row>
    <row r="23" spans="1:16" ht="15.5" customHeight="1" thickTop="1" thickBot="1" x14ac:dyDescent="0.4">
      <c r="A23" s="8" t="s">
        <v>15</v>
      </c>
      <c r="B23" s="29">
        <f t="shared" ref="B23:M23" si="2">+B21+B22</f>
        <v>3915269.3957800004</v>
      </c>
      <c r="C23" s="29">
        <f t="shared" si="2"/>
        <v>4452363.0982400002</v>
      </c>
      <c r="D23" s="29">
        <f t="shared" si="2"/>
        <v>4264582.9168199999</v>
      </c>
      <c r="E23" s="29">
        <f t="shared" si="2"/>
        <v>3224155.6200599996</v>
      </c>
      <c r="F23" s="29">
        <f t="shared" si="2"/>
        <v>979057.73699999996</v>
      </c>
      <c r="G23" s="29">
        <f t="shared" si="2"/>
        <v>3309507.0863800002</v>
      </c>
      <c r="H23" s="29">
        <f t="shared" si="2"/>
        <v>4681837.1186799994</v>
      </c>
      <c r="I23" s="29">
        <f t="shared" si="2"/>
        <v>5321682.5069800001</v>
      </c>
      <c r="J23" s="29"/>
      <c r="K23" s="29"/>
      <c r="L23" s="29"/>
      <c r="M23" s="29"/>
      <c r="N23" s="30">
        <f>SUM(B23:M23)</f>
        <v>30148455.479940005</v>
      </c>
    </row>
    <row r="26" spans="1:16" x14ac:dyDescent="0.35">
      <c r="B26" s="12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2018-05-04T22:53:35Z</dcterms:created>
  <dcterms:modified xsi:type="dcterms:W3CDTF">2021-09-04T01:55:32Z</dcterms:modified>
</cp:coreProperties>
</file>