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13_ncr:1_{6C4E669B-DCA4-4DD9-B7FF-DB082E96CC0B}" xr6:coauthVersionLast="44" xr6:coauthVersionMax="44" xr10:uidLastSave="{00000000-0000-0000-0000-000000000000}"/>
  <bookViews>
    <workbookView xWindow="-120" yWindow="-120" windowWidth="20730" windowHeight="11160" tabRatio="788" xr2:uid="{00000000-000D-0000-FFFF-FFFF00000000}"/>
  </bookViews>
  <sheets>
    <sheet name="Ventas Por Régimen" sheetId="3" r:id="rId1"/>
    <sheet name="Ventas mdo mes P" sheetId="4" r:id="rId2"/>
  </sheets>
  <definedNames>
    <definedName name="_xlnm.Print_Area" localSheetId="1">'Ventas mdo mes P'!$A$1:$N$22</definedName>
    <definedName name="_xlnm.Print_Area" localSheetId="0">'Ventas Por Régimen'!$A$1:$N$19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4" l="1"/>
  <c r="D20" i="4"/>
  <c r="D22" i="4" s="1"/>
  <c r="C20" i="4"/>
  <c r="C22" i="4" s="1"/>
  <c r="B20" i="4"/>
  <c r="N20" i="4" s="1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D17" i="3"/>
  <c r="C17" i="3"/>
  <c r="B17" i="3"/>
  <c r="N12" i="3"/>
  <c r="N9" i="3"/>
  <c r="N6" i="3"/>
  <c r="B22" i="4" l="1"/>
  <c r="N17" i="3"/>
  <c r="N22" i="4"/>
</calcChain>
</file>

<file path=xl/sharedStrings.xml><?xml version="1.0" encoding="utf-8"?>
<sst xmlns="http://schemas.openxmlformats.org/spreadsheetml/2006/main" count="63" uniqueCount="45">
  <si>
    <t>FONDO DE ESTABILIZACIÓN DE PRECIOS DEL AZÚCAR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</si>
  <si>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</si>
  <si>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</si>
  <si>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</si>
  <si>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</si>
  <si>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</si>
  <si>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</si>
  <si>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</si>
  <si>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</si>
  <si>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</si>
  <si>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</si>
  <si>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</si>
  <si>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</si>
  <si>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</si>
  <si>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</si>
  <si>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</si>
  <si>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</si>
  <si>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</si>
  <si>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</si>
  <si>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</si>
  <si>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</si>
  <si>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</si>
  <si>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</si>
  <si>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</si>
  <si>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</si>
  <si>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</si>
  <si>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</si>
  <si>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</si>
  <si>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</si>
  <si>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</si>
  <si>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</si>
  <si>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</si>
  <si>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</si>
  <si>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</si>
  <si>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</si>
  <si>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</si>
  <si>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</si>
  <si>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</si>
  <si>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</si>
  <si>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</si>
  <si>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</si>
  <si>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Régimen Temporal</t>
  </si>
  <si>
    <t xml:space="preserve">   - qq sobre limite preferencial</t>
  </si>
  <si>
    <t>OPERACIONES DEL SECTOR POR MERCADO MARZO DE 2020 QQ</t>
  </si>
  <si>
    <t>VENTAS Y FACTOR DE PONDERACIÓN POR RÉGIMEN DE LIQUIDACIÓN - MARZO. 2020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</si>
</sst>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\ _P_t_a_-;\-* #,##0\ _P_t_a_-;_-* &quot;-&quot;\ _P_t_a_-;_-@_-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Fill="1"/>
    <xf numFmtId="0" fontId="1" fillId="0" borderId="0" xfId="2" applyFont="1"/>
    <xf numFmtId="10" fontId="3" fillId="0" borderId="5" xfId="1" applyNumberFormat="1" applyFont="1" applyBorder="1"/>
    <xf numFmtId="10" fontId="3" fillId="0" borderId="6" xfId="1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10" fontId="3" fillId="0" borderId="3" xfId="2" applyNumberFormat="1" applyFont="1" applyBorder="1"/>
    <xf numFmtId="10" fontId="3" fillId="0" borderId="4" xfId="2" applyNumberFormat="1" applyFont="1" applyBorder="1"/>
    <xf numFmtId="0" fontId="1" fillId="0" borderId="9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3" fontId="3" fillId="0" borderId="7" xfId="2" applyNumberFormat="1" applyFont="1" applyBorder="1"/>
    <xf numFmtId="10" fontId="3" fillId="0" borderId="7" xfId="1" applyNumberFormat="1" applyFont="1" applyBorder="1"/>
    <xf numFmtId="10" fontId="3" fillId="0" borderId="13" xfId="1" applyNumberFormat="1" applyFont="1" applyBorder="1"/>
    <xf numFmtId="0" fontId="1" fillId="0" borderId="14" xfId="2" applyFont="1" applyBorder="1"/>
    <xf numFmtId="3" fontId="1" fillId="0" borderId="15" xfId="2" applyNumberFormat="1" applyFont="1" applyBorder="1"/>
    <xf numFmtId="3" fontId="1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1" fillId="0" borderId="4" xfId="2" applyNumberFormat="1" applyFont="1" applyBorder="1"/>
    <xf numFmtId="3" fontId="1" fillId="0" borderId="13" xfId="2" applyNumberFormat="1" applyFont="1" applyBorder="1"/>
    <xf numFmtId="3" fontId="3" fillId="0" borderId="0" xfId="2" applyNumberFormat="1" applyFont="1"/>
    <xf numFmtId="0" fontId="3" fillId="0" borderId="0" xfId="2" applyFont="1"/>
    <xf numFmtId="0" fontId="1" fillId="0" borderId="2" xfId="2" applyFont="1" applyBorder="1"/>
    <xf numFmtId="0" fontId="3" fillId="0" borderId="1" xfId="2" applyFont="1" applyBorder="1"/>
    <xf numFmtId="0" fontId="3" fillId="0" borderId="8" xfId="2" quotePrefix="1" applyFont="1" applyBorder="1"/>
    <xf numFmtId="0" fontId="3" fillId="0" borderId="2" xfId="2" quotePrefix="1" applyFont="1" applyBorder="1"/>
  </cellXfs>
  <cellStyles count="5">
    <cellStyle name="Millares [0] 3" xfId="3" xr:uid="{0A5DDE25-44F0-43BE-807C-B48B391C6CB5}"/>
    <cellStyle name="Normal" xfId="0" builtinId="0"/>
    <cellStyle name="Normal 2 2" xfId="2" xr:uid="{A3D83806-2C0F-463A-B7C2-C858D594E985}"/>
    <cellStyle name="Normal 3 2" xfId="4" xr:uid="{B41B482E-B170-461C-BB51-C9F6CF467EF1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/>
  <dimension ref="A1:P19"/>
  <sheetViews>
    <sheetView showGridLines="0" tabSelected="1" zoomScale="80" zoomScaleNormal="80" workbookViewId="0"/>
  </sheetViews>
  <sheetFormatPr baseColWidth="10" defaultColWidth="12" defaultRowHeight="15" customHeight="1" x14ac:dyDescent="0.25"/>
  <cols>
    <col min="1" max="1" width="32.85546875" style="2" customWidth="1"/>
    <col min="2" max="2" width="12" style="2" customWidth="1"/>
    <col min="3" max="3" width="13.28515625" style="2" customWidth="1"/>
    <col min="4" max="4" width="15.42578125" style="2" customWidth="1"/>
    <col min="5" max="5" width="13.7109375" style="2" customWidth="1"/>
    <col min="6" max="6" width="12.140625" style="2" customWidth="1"/>
    <col min="7" max="7" width="17.7109375" style="2" customWidth="1"/>
    <col min="8" max="13" width="12.140625" style="2" customWidth="1"/>
    <col min="14" max="14" width="17.28515625" style="2" bestFit="1" customWidth="1"/>
    <col min="15" max="16" width="12" style="2"/>
    <col min="17" max="16384" width="12" style="1"/>
  </cols>
  <sheetData>
    <row r="1" spans="1:16" customForma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</row>
    <row r="2" spans="1:16" customFormat="1" x14ac:dyDescent="0.25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</row>
    <row r="3" spans="1:16" customFormat="1" ht="15.75" customHeight="1" thickBot="1" x14ac:dyDescent="0.3"/>
    <row r="4" spans="1:16" s="27" customFormat="1" ht="16.5" customHeight="1" thickTop="1" thickBot="1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3" t="s">
        <v>14</v>
      </c>
    </row>
    <row r="5" spans="1:16" customFormat="1" x14ac:dyDescent="0.25">
      <c r="A5" s="29" t="s">
        <v>41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4"/>
      <c r="P5" s="26"/>
    </row>
    <row r="6" spans="1:16" customFormat="1" x14ac:dyDescent="0.25">
      <c r="A6" s="30" t="s">
        <v>15</v>
      </c>
      <c r="B6" s="6">
        <v>123846.25</v>
      </c>
      <c r="C6" s="6">
        <v>67542.8</v>
      </c>
      <c r="D6" s="6">
        <v>74229.3</v>
      </c>
      <c r="E6" s="6"/>
      <c r="F6" s="6"/>
      <c r="G6" s="6"/>
      <c r="H6" s="6"/>
      <c r="I6" s="6"/>
      <c r="J6" s="6"/>
      <c r="K6" s="6"/>
      <c r="L6" s="6"/>
      <c r="M6" s="6"/>
      <c r="N6" s="14">
        <f>+SUM(B6:M6)</f>
        <v>265618.34999999998</v>
      </c>
      <c r="P6" s="26"/>
    </row>
    <row r="7" spans="1:16" customFormat="1" x14ac:dyDescent="0.25">
      <c r="A7" s="30" t="s">
        <v>16</v>
      </c>
      <c r="B7" s="5">
        <v>0</v>
      </c>
      <c r="C7" s="5">
        <v>0</v>
      </c>
      <c r="D7" s="4">
        <v>0</v>
      </c>
      <c r="E7" s="4"/>
      <c r="F7" s="4"/>
      <c r="G7" s="4"/>
      <c r="H7" s="4"/>
      <c r="I7" s="4"/>
      <c r="J7" s="4"/>
      <c r="K7" s="4"/>
      <c r="L7" s="4"/>
      <c r="M7" s="4"/>
      <c r="N7" s="15"/>
      <c r="P7" s="26"/>
    </row>
    <row r="8" spans="1:16" customFormat="1" x14ac:dyDescent="0.25">
      <c r="A8" s="30" t="s">
        <v>17</v>
      </c>
      <c r="B8" s="5">
        <v>0</v>
      </c>
      <c r="C8" s="5">
        <v>0</v>
      </c>
      <c r="D8" s="4">
        <v>0</v>
      </c>
      <c r="E8" s="4"/>
      <c r="F8" s="4"/>
      <c r="G8" s="4"/>
      <c r="H8" s="4"/>
      <c r="I8" s="4"/>
      <c r="J8" s="4"/>
      <c r="K8" s="4"/>
      <c r="L8" s="4"/>
      <c r="M8" s="4"/>
      <c r="N8" s="15"/>
      <c r="P8" s="26"/>
    </row>
    <row r="9" spans="1:16" customFormat="1" x14ac:dyDescent="0.25">
      <c r="A9" s="30" t="s">
        <v>42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4">
        <f>+SUM(B9:M9)</f>
        <v>0</v>
      </c>
      <c r="P9" s="26"/>
    </row>
    <row r="10" spans="1:16" customFormat="1" x14ac:dyDescent="0.25">
      <c r="A10" s="30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4"/>
      <c r="P10" s="26"/>
    </row>
    <row r="11" spans="1:16" customFormat="1" x14ac:dyDescent="0.25">
      <c r="A11" s="30" t="s">
        <v>18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4"/>
      <c r="P11" s="26"/>
    </row>
    <row r="12" spans="1:16" customFormat="1" x14ac:dyDescent="0.25">
      <c r="A12" s="30" t="s">
        <v>15</v>
      </c>
      <c r="B12" s="6">
        <v>4446046.5199800003</v>
      </c>
      <c r="C12" s="6">
        <v>4022516.7977999998</v>
      </c>
      <c r="D12" s="6">
        <v>4468368.9150200002</v>
      </c>
      <c r="E12" s="6"/>
      <c r="F12" s="6"/>
      <c r="G12" s="6"/>
      <c r="H12" s="6"/>
      <c r="I12" s="6"/>
      <c r="J12" s="6"/>
      <c r="K12" s="6"/>
      <c r="L12" s="6"/>
      <c r="M12" s="6"/>
      <c r="N12" s="14">
        <f>+SUM(B12:M12)</f>
        <v>12936932.232799999</v>
      </c>
      <c r="P12" s="26"/>
    </row>
    <row r="13" spans="1:16" customFormat="1" x14ac:dyDescent="0.25">
      <c r="A13" s="30" t="s">
        <v>19</v>
      </c>
      <c r="B13" s="4">
        <v>0.51676709412884303</v>
      </c>
      <c r="C13" s="4">
        <v>0.49964972438041999</v>
      </c>
      <c r="D13" s="4">
        <v>0.49579728842120502</v>
      </c>
      <c r="E13" s="4"/>
      <c r="F13" s="4"/>
      <c r="G13" s="4"/>
      <c r="H13" s="4"/>
      <c r="I13" s="4"/>
      <c r="J13" s="4"/>
      <c r="K13" s="4"/>
      <c r="L13" s="4"/>
      <c r="M13" s="4"/>
      <c r="N13" s="15"/>
      <c r="P13" s="26"/>
    </row>
    <row r="14" spans="1:16" customFormat="1" x14ac:dyDescent="0.25">
      <c r="A14" s="30" t="s">
        <v>20</v>
      </c>
      <c r="B14" s="4">
        <v>0.51676709412884303</v>
      </c>
      <c r="C14" s="4">
        <v>0.50865359868784599</v>
      </c>
      <c r="D14" s="4">
        <v>0.50401578848162198</v>
      </c>
      <c r="E14" s="4"/>
      <c r="F14" s="4"/>
      <c r="G14" s="4"/>
      <c r="H14" s="4"/>
      <c r="I14" s="4"/>
      <c r="J14" s="4"/>
      <c r="K14" s="4"/>
      <c r="L14" s="4"/>
      <c r="M14" s="4"/>
      <c r="N14" s="15"/>
      <c r="P14" s="26"/>
    </row>
    <row r="15" spans="1:16" customFormat="1" x14ac:dyDescent="0.25">
      <c r="A15" s="30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4"/>
      <c r="P15" s="26"/>
    </row>
    <row r="16" spans="1:16" customFormat="1" x14ac:dyDescent="0.25">
      <c r="A16" s="30" t="s">
        <v>21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4"/>
      <c r="P16" s="26"/>
    </row>
    <row r="17" spans="1:16" customFormat="1" x14ac:dyDescent="0.25">
      <c r="A17" s="30" t="s">
        <v>15</v>
      </c>
      <c r="B17" s="6">
        <f t="shared" ref="B17:M17" si="0">+B12+B6</f>
        <v>4569892.7699800003</v>
      </c>
      <c r="C17" s="6">
        <f t="shared" si="0"/>
        <v>4090059.5977999996</v>
      </c>
      <c r="D17" s="6">
        <f t="shared" si="0"/>
        <v>4542598.21502</v>
      </c>
      <c r="E17" s="6"/>
      <c r="F17" s="6"/>
      <c r="G17" s="6"/>
      <c r="H17" s="6"/>
      <c r="I17" s="6"/>
      <c r="J17" s="6"/>
      <c r="K17" s="6"/>
      <c r="L17" s="6"/>
      <c r="M17" s="6"/>
      <c r="N17" s="14">
        <f>+N6+N12</f>
        <v>13202550.582799999</v>
      </c>
      <c r="P17" s="26"/>
    </row>
    <row r="18" spans="1:16" customFormat="1" x14ac:dyDescent="0.25">
      <c r="A18" s="30" t="s">
        <v>22</v>
      </c>
      <c r="B18" s="5">
        <v>0.59015379070082696</v>
      </c>
      <c r="C18" s="5">
        <v>0.58447686912578201</v>
      </c>
      <c r="D18" s="4">
        <v>0.55264790159059796</v>
      </c>
      <c r="E18" s="4"/>
      <c r="F18" s="4"/>
      <c r="G18" s="4"/>
      <c r="H18" s="4"/>
      <c r="I18" s="4"/>
      <c r="J18" s="4"/>
      <c r="K18" s="4"/>
      <c r="L18" s="4"/>
      <c r="M18" s="4"/>
      <c r="N18" s="15"/>
      <c r="P18" s="26"/>
    </row>
    <row r="19" spans="1:16" customFormat="1" ht="15.75" customHeight="1" thickBot="1" x14ac:dyDescent="0.3">
      <c r="A19" s="31" t="s">
        <v>23</v>
      </c>
      <c r="B19" s="9">
        <v>0.59015379070082696</v>
      </c>
      <c r="C19" s="9">
        <v>0.58747260417832903</v>
      </c>
      <c r="D19" s="8">
        <v>0.575490477632287</v>
      </c>
      <c r="E19" s="8"/>
      <c r="F19" s="8"/>
      <c r="G19" s="8"/>
      <c r="H19" s="8"/>
      <c r="I19" s="8"/>
      <c r="J19" s="8"/>
      <c r="K19" s="8"/>
      <c r="L19" s="8"/>
      <c r="M19" s="8"/>
      <c r="N19" s="16"/>
      <c r="P19" s="26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scale="62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/>
  <dimension ref="A1:P22"/>
  <sheetViews>
    <sheetView showGridLines="0" zoomScale="80" zoomScaleNormal="80" workbookViewId="0"/>
  </sheetViews>
  <sheetFormatPr baseColWidth="10" defaultColWidth="12" defaultRowHeight="15" customHeight="1" x14ac:dyDescent="0.25"/>
  <cols>
    <col min="1" max="1" width="31.5703125" style="2" customWidth="1"/>
    <col min="2" max="2" width="13.42578125" style="2" bestFit="1" customWidth="1"/>
    <col min="3" max="4" width="14.85546875" style="2" customWidth="1"/>
    <col min="5" max="5" width="13.42578125" style="2" customWidth="1"/>
    <col min="6" max="6" width="16.28515625" style="2" customWidth="1"/>
    <col min="7" max="7" width="20.140625" style="2" customWidth="1"/>
    <col min="8" max="14" width="12.140625" style="2" customWidth="1"/>
    <col min="15" max="16384" width="12" style="1"/>
  </cols>
  <sheetData>
    <row r="1" spans="1:16" customForma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</row>
    <row r="2" spans="1:16" customFormat="1" x14ac:dyDescent="0.25">
      <c r="A2" s="3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</row>
    <row r="3" spans="1:16" customFormat="1" ht="15.75" customHeight="1" thickBot="1" x14ac:dyDescent="0.3"/>
    <row r="4" spans="1:16" s="27" customFormat="1" ht="16.5" customHeight="1" thickTop="1" thickBot="1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3" t="s">
        <v>14</v>
      </c>
    </row>
    <row r="5" spans="1:16" customFormat="1" x14ac:dyDescent="0.25">
      <c r="A5" s="29" t="s">
        <v>24</v>
      </c>
      <c r="B5" s="7">
        <v>1872953.2286799999</v>
      </c>
      <c r="C5" s="7">
        <v>1699514.3695400001</v>
      </c>
      <c r="D5" s="6">
        <v>2032140.84372</v>
      </c>
      <c r="E5" s="6"/>
      <c r="F5" s="6"/>
      <c r="G5" s="6"/>
      <c r="H5" s="6"/>
      <c r="I5" s="6"/>
      <c r="J5" s="6"/>
      <c r="K5" s="6"/>
      <c r="L5" s="6"/>
      <c r="M5" s="6"/>
      <c r="N5" s="14">
        <f t="shared" ref="N5:N20" si="0">SUM(B5:M5)</f>
        <v>5604608.4419400003</v>
      </c>
      <c r="P5" s="26"/>
    </row>
    <row r="6" spans="1:16" customFormat="1" x14ac:dyDescent="0.25">
      <c r="A6" s="30" t="s">
        <v>25</v>
      </c>
      <c r="B6" s="6">
        <v>646541.95990000002</v>
      </c>
      <c r="C6" s="6">
        <v>520294.16288000002</v>
      </c>
      <c r="D6" s="6">
        <v>601252.91498</v>
      </c>
      <c r="E6" s="6"/>
      <c r="F6" s="6"/>
      <c r="G6" s="6"/>
      <c r="H6" s="6"/>
      <c r="I6" s="6"/>
      <c r="J6" s="6"/>
      <c r="K6" s="6"/>
      <c r="L6" s="6"/>
      <c r="M6" s="6"/>
      <c r="N6" s="14">
        <f t="shared" si="0"/>
        <v>1768089.0377600002</v>
      </c>
      <c r="P6" s="26"/>
    </row>
    <row r="7" spans="1:16" customFormat="1" x14ac:dyDescent="0.25">
      <c r="A7" s="30" t="s">
        <v>26</v>
      </c>
      <c r="B7" s="6">
        <v>98516.819000000003</v>
      </c>
      <c r="C7" s="6">
        <v>65591</v>
      </c>
      <c r="D7" s="6">
        <v>45850</v>
      </c>
      <c r="E7" s="6"/>
      <c r="F7" s="6"/>
      <c r="G7" s="6"/>
      <c r="H7" s="6"/>
      <c r="I7" s="6"/>
      <c r="J7" s="6"/>
      <c r="K7" s="6"/>
      <c r="L7" s="6"/>
      <c r="M7" s="6"/>
      <c r="N7" s="14">
        <f t="shared" si="0"/>
        <v>209957.81900000002</v>
      </c>
      <c r="P7" s="26"/>
    </row>
    <row r="8" spans="1:16" customFormat="1" x14ac:dyDescent="0.25">
      <c r="A8" s="30" t="s">
        <v>27</v>
      </c>
      <c r="B8" s="6">
        <v>0</v>
      </c>
      <c r="C8" s="6">
        <v>0</v>
      </c>
      <c r="D8" s="6">
        <v>0</v>
      </c>
      <c r="E8" s="6"/>
      <c r="F8" s="6"/>
      <c r="G8" s="6"/>
      <c r="H8" s="6"/>
      <c r="I8" s="6"/>
      <c r="J8" s="6"/>
      <c r="K8" s="6"/>
      <c r="L8" s="6"/>
      <c r="M8" s="6"/>
      <c r="N8" s="14">
        <f t="shared" si="0"/>
        <v>0</v>
      </c>
      <c r="P8" s="26"/>
    </row>
    <row r="9" spans="1:16" customFormat="1" x14ac:dyDescent="0.25">
      <c r="A9" s="30" t="s">
        <v>28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4">
        <f t="shared" si="0"/>
        <v>0</v>
      </c>
      <c r="P9" s="26"/>
    </row>
    <row r="10" spans="1:16" customFormat="1" x14ac:dyDescent="0.25">
      <c r="A10" s="30" t="s">
        <v>29</v>
      </c>
      <c r="B10" s="6">
        <v>0</v>
      </c>
      <c r="C10" s="6">
        <v>0</v>
      </c>
      <c r="D10" s="6">
        <v>0</v>
      </c>
      <c r="E10" s="6"/>
      <c r="F10" s="6"/>
      <c r="G10" s="6"/>
      <c r="H10" s="6"/>
      <c r="I10" s="6"/>
      <c r="J10" s="6"/>
      <c r="K10" s="6"/>
      <c r="L10" s="6"/>
      <c r="M10" s="6"/>
      <c r="N10" s="14">
        <f t="shared" si="0"/>
        <v>0</v>
      </c>
      <c r="P10" s="26"/>
    </row>
    <row r="11" spans="1:16" customFormat="1" x14ac:dyDescent="0.25">
      <c r="A11" s="30" t="s">
        <v>30</v>
      </c>
      <c r="B11" s="6">
        <v>69540</v>
      </c>
      <c r="C11" s="6">
        <v>48047</v>
      </c>
      <c r="D11" s="6">
        <v>14780</v>
      </c>
      <c r="E11" s="6"/>
      <c r="F11" s="6"/>
      <c r="G11" s="6"/>
      <c r="H11" s="6"/>
      <c r="I11" s="6"/>
      <c r="J11" s="6"/>
      <c r="K11" s="6"/>
      <c r="L11" s="6"/>
      <c r="M11" s="6"/>
      <c r="N11" s="14">
        <f t="shared" si="0"/>
        <v>132367</v>
      </c>
      <c r="P11" s="26"/>
    </row>
    <row r="12" spans="1:16" customFormat="1" x14ac:dyDescent="0.25">
      <c r="A12" s="30" t="s">
        <v>31</v>
      </c>
      <c r="B12" s="6">
        <v>373758</v>
      </c>
      <c r="C12" s="6">
        <v>274540.02</v>
      </c>
      <c r="D12" s="6">
        <v>256704</v>
      </c>
      <c r="E12" s="6"/>
      <c r="F12" s="6"/>
      <c r="G12" s="6"/>
      <c r="H12" s="6"/>
      <c r="I12" s="6"/>
      <c r="J12" s="6"/>
      <c r="K12" s="6"/>
      <c r="L12" s="6"/>
      <c r="M12" s="6"/>
      <c r="N12" s="14">
        <f t="shared" si="0"/>
        <v>905002.02</v>
      </c>
      <c r="P12" s="26"/>
    </row>
    <row r="13" spans="1:16" customFormat="1" x14ac:dyDescent="0.25">
      <c r="A13" s="30" t="s">
        <v>32</v>
      </c>
      <c r="B13" s="6">
        <v>72384.28</v>
      </c>
      <c r="C13" s="6">
        <v>73880.86</v>
      </c>
      <c r="D13" s="6">
        <v>85386.76</v>
      </c>
      <c r="E13" s="6"/>
      <c r="F13" s="6"/>
      <c r="G13" s="6"/>
      <c r="H13" s="6"/>
      <c r="I13" s="6"/>
      <c r="J13" s="6"/>
      <c r="K13" s="6"/>
      <c r="L13" s="6"/>
      <c r="M13" s="6"/>
      <c r="N13" s="14">
        <f t="shared" si="0"/>
        <v>231651.90000000002</v>
      </c>
      <c r="P13" s="26"/>
    </row>
    <row r="14" spans="1:16" customFormat="1" x14ac:dyDescent="0.25">
      <c r="A14" s="30" t="s">
        <v>33</v>
      </c>
      <c r="B14" s="6">
        <v>585260.54</v>
      </c>
      <c r="C14" s="6">
        <v>622722.07999999996</v>
      </c>
      <c r="D14" s="6">
        <v>906933.28</v>
      </c>
      <c r="E14" s="6"/>
      <c r="F14" s="6"/>
      <c r="G14" s="6"/>
      <c r="H14" s="6"/>
      <c r="I14" s="6"/>
      <c r="J14" s="6"/>
      <c r="K14" s="6"/>
      <c r="L14" s="6"/>
      <c r="M14" s="6"/>
      <c r="N14" s="14">
        <f t="shared" si="0"/>
        <v>2114915.9000000004</v>
      </c>
      <c r="P14" s="26"/>
    </row>
    <row r="15" spans="1:16" customFormat="1" x14ac:dyDescent="0.25">
      <c r="A15" s="30" t="s">
        <v>34</v>
      </c>
      <c r="B15" s="6">
        <v>0</v>
      </c>
      <c r="C15" s="6">
        <v>0</v>
      </c>
      <c r="D15" s="6">
        <v>0</v>
      </c>
      <c r="E15" s="6"/>
      <c r="F15" s="6"/>
      <c r="G15" s="6"/>
      <c r="H15" s="6"/>
      <c r="I15" s="6"/>
      <c r="J15" s="6"/>
      <c r="K15" s="6"/>
      <c r="L15" s="6"/>
      <c r="M15" s="6"/>
      <c r="N15" s="14">
        <f t="shared" si="0"/>
        <v>0</v>
      </c>
      <c r="P15" s="26"/>
    </row>
    <row r="16" spans="1:16" customFormat="1" x14ac:dyDescent="0.25">
      <c r="A16" s="30" t="s">
        <v>35</v>
      </c>
      <c r="B16" s="6">
        <v>0</v>
      </c>
      <c r="C16" s="6">
        <v>0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14">
        <f t="shared" si="0"/>
        <v>0</v>
      </c>
      <c r="P16" s="26"/>
    </row>
    <row r="17" spans="1:16" customFormat="1" x14ac:dyDescent="0.25">
      <c r="A17" s="30" t="s">
        <v>36</v>
      </c>
      <c r="B17" s="6">
        <v>0</v>
      </c>
      <c r="C17" s="6">
        <v>0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14">
        <f t="shared" si="0"/>
        <v>0</v>
      </c>
      <c r="P17" s="26"/>
    </row>
    <row r="18" spans="1:16" customFormat="1" x14ac:dyDescent="0.25">
      <c r="A18" s="30" t="s">
        <v>37</v>
      </c>
      <c r="B18" s="6">
        <v>24485.53</v>
      </c>
      <c r="C18" s="6">
        <v>24611.487980000002</v>
      </c>
      <c r="D18" s="6">
        <v>14364.79</v>
      </c>
      <c r="E18" s="6"/>
      <c r="F18" s="6"/>
      <c r="G18" s="6"/>
      <c r="H18" s="6"/>
      <c r="I18" s="6"/>
      <c r="J18" s="6"/>
      <c r="K18" s="6"/>
      <c r="L18" s="6"/>
      <c r="M18" s="6"/>
      <c r="N18" s="14">
        <f t="shared" si="0"/>
        <v>63461.807980000005</v>
      </c>
      <c r="P18" s="26"/>
    </row>
    <row r="19" spans="1:16" customFormat="1" ht="15.75" customHeight="1" thickBot="1" x14ac:dyDescent="0.3">
      <c r="A19" s="30" t="s">
        <v>38</v>
      </c>
      <c r="B19" s="7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14">
        <f t="shared" si="0"/>
        <v>0</v>
      </c>
    </row>
    <row r="20" spans="1:16" customFormat="1" ht="16.5" customHeight="1" thickTop="1" thickBot="1" x14ac:dyDescent="0.3">
      <c r="A20" s="17" t="s">
        <v>39</v>
      </c>
      <c r="B20" s="18">
        <f t="shared" ref="B20:M20" si="1">+SUM(B5:B19)</f>
        <v>3743440.3575799996</v>
      </c>
      <c r="C20" s="18">
        <f t="shared" si="1"/>
        <v>3329200.9804000002</v>
      </c>
      <c r="D20" s="18">
        <f t="shared" si="1"/>
        <v>3957412.5887000002</v>
      </c>
      <c r="E20" s="18"/>
      <c r="F20" s="18"/>
      <c r="G20" s="18"/>
      <c r="H20" s="18"/>
      <c r="I20" s="18"/>
      <c r="J20" s="18"/>
      <c r="K20" s="18"/>
      <c r="L20" s="18"/>
      <c r="M20" s="18"/>
      <c r="N20" s="19">
        <f t="shared" si="0"/>
        <v>11030053.92668</v>
      </c>
    </row>
    <row r="21" spans="1:16" customFormat="1" ht="16.5" customHeight="1" thickTop="1" thickBot="1" x14ac:dyDescent="0.3">
      <c r="A21" s="20" t="s">
        <v>40</v>
      </c>
      <c r="B21" s="21">
        <v>826452.41240000003</v>
      </c>
      <c r="C21" s="21">
        <v>760858.61739999999</v>
      </c>
      <c r="D21" s="22">
        <v>585185.62632000004</v>
      </c>
      <c r="E21" s="22"/>
      <c r="F21" s="22"/>
      <c r="G21" s="22"/>
      <c r="H21" s="22"/>
      <c r="I21" s="22"/>
      <c r="J21" s="22"/>
      <c r="K21" s="22"/>
      <c r="L21" s="22"/>
      <c r="M21" s="22"/>
      <c r="N21" s="23">
        <f>+SUM(B21:M21)</f>
        <v>2172496.6561200004</v>
      </c>
    </row>
    <row r="22" spans="1:16" customFormat="1" ht="16.5" customHeight="1" thickTop="1" thickBot="1" x14ac:dyDescent="0.3">
      <c r="A22" s="28" t="s">
        <v>14</v>
      </c>
      <c r="B22" s="24">
        <f t="shared" ref="B22:M22" si="2">+B20+B21</f>
        <v>4569892.7699799994</v>
      </c>
      <c r="C22" s="24">
        <f t="shared" si="2"/>
        <v>4090059.5978000001</v>
      </c>
      <c r="D22" s="24">
        <f t="shared" si="2"/>
        <v>4542598.21502</v>
      </c>
      <c r="E22" s="24"/>
      <c r="F22" s="24"/>
      <c r="G22" s="24"/>
      <c r="H22" s="24"/>
      <c r="I22" s="24"/>
      <c r="J22" s="24"/>
      <c r="K22" s="24"/>
      <c r="L22" s="24"/>
      <c r="M22" s="24"/>
      <c r="N22" s="25">
        <f>SUM(B22:M22)</f>
        <v>13202550.582800001</v>
      </c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scale="62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Ventas Por Régimen</vt:lpstr>
      <vt:lpstr>Ventas mdo mes P</vt:lpstr>
      <vt:lpstr>'Ventas mdo mes P'!Área_de_impresión</vt:lpstr>
      <vt:lpstr>'Ventas Por Régimen'!Área_de_impresión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Produced with the EU Outsourcing, Inc. EasyXLS Library ®</dc:description>
  <cp:lastModifiedBy/>
  <dcterms:created xsi:type="dcterms:W3CDTF">2018-05-05T03:53:35Z</dcterms:created>
  <dcterms:modified xsi:type="dcterms:W3CDTF">2020-04-04T14:20:54Z</dcterms:modified>
</cp:coreProperties>
</file>