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/>
  <xr:revisionPtr revIDLastSave="0" documentId="10_ncr:100000_{C7B722B6-4E97-4AE9-8756-50A99B14045D}" xr6:coauthVersionLast="31" xr6:coauthVersionMax="31" xr10:uidLastSave="{00000000-0000-0000-0000-000000000000}"/>
  <bookViews>
    <workbookView xWindow="0" yWindow="0" windowWidth="20490" windowHeight="7245" tabRatio="672" xr2:uid="{00000000-000D-0000-FFFF-FFFF00000000}"/>
  </bookViews>
  <sheets>
    <sheet name="Ventas Por Régimen" sheetId="3" r:id="rId1"/>
    <sheet name="Ventas mdo mes P" sheetId="4" r:id="rId2"/>
  </sheets>
  <calcPr calcId="179017"/>
</workbook>
</file>

<file path=xl/calcChain.xml><?xml version="1.0" encoding="utf-8"?>
<calcChain xmlns="http://schemas.openxmlformats.org/spreadsheetml/2006/main">
  <c r="L22" i="4" l="1"/>
  <c r="K22" i="4"/>
  <c r="H22" i="4"/>
  <c r="G22" i="4"/>
  <c r="D22" i="4"/>
  <c r="C22" i="4"/>
  <c r="N21" i="4"/>
  <c r="M20" i="4"/>
  <c r="M22" i="4" s="1"/>
  <c r="L20" i="4"/>
  <c r="K20" i="4"/>
  <c r="J20" i="4"/>
  <c r="J22" i="4" s="1"/>
  <c r="I20" i="4"/>
  <c r="I22" i="4" s="1"/>
  <c r="H20" i="4"/>
  <c r="G20" i="4"/>
  <c r="F20" i="4"/>
  <c r="F22" i="4" s="1"/>
  <c r="E20" i="4"/>
  <c r="E22" i="4" s="1"/>
  <c r="D20" i="4"/>
  <c r="C20" i="4"/>
  <c r="B20" i="4"/>
  <c r="B22" i="4" s="1"/>
  <c r="N22" i="4" s="1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N11" i="3"/>
  <c r="N6" i="3"/>
  <c r="N20" i="4" l="1"/>
</calcChain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<sst xmlns="http://schemas.openxmlformats.org/spreadsheetml/2006/main" count="62" uniqueCount="44">
  <si>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</si>
  <si>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AGOSTO. 2018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</si>
  <si>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</si>
  <si>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</si>
  <si>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</si>
  <si>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</si>
  <si>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</si>
  <si>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</si>
  <si>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</si>
  <si>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</si>
  <si>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</si>
  <si>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</si>
  <si>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</si>
  <si>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</si>
  <si>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</si>
  <si>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</si>
  <si>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</si>
  <si>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</si>
  <si>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</si>
  <si>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</si>
  <si>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</si>
  <si>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</si>
  <si>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</si>
  <si>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</si>
  <si>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</si>
  <si>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</si>
  <si>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AGOSTO DE 2018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</si>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</sst>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/>
    <xf numFmtId="10" fontId="3" fillId="0" borderId="5" xfId="0" applyNumberFormat="1" applyFont="1" applyBorder="1"/>
    <xf numFmtId="10" fontId="3" fillId="0" borderId="6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0" fontId="1" fillId="0" borderId="2" xfId="0" applyFont="1" applyBorder="1"/>
    <xf numFmtId="10" fontId="3" fillId="0" borderId="3" xfId="0" applyNumberFormat="1" applyFont="1" applyBorder="1"/>
    <xf numFmtId="10" fontId="3" fillId="0" borderId="4" xfId="0" applyNumberFormat="1" applyFont="1" applyBorder="1"/>
    <xf numFmtId="0" fontId="1" fillId="0" borderId="0" xfId="0" applyFont="1" applyAlignment="1">
      <alignment horizontal="centerContinuous" vertic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3" fillId="0" borderId="7" xfId="0" applyNumberFormat="1" applyFont="1" applyBorder="1"/>
    <xf numFmtId="0" fontId="3" fillId="0" borderId="8" xfId="0" applyFont="1" applyBorder="1"/>
    <xf numFmtId="10" fontId="3" fillId="0" borderId="7" xfId="0" applyNumberFormat="1" applyFont="1" applyBorder="1"/>
    <xf numFmtId="0" fontId="3" fillId="0" borderId="2" xfId="0" applyFont="1" applyBorder="1"/>
    <xf numFmtId="10" fontId="3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3" fillId="0" borderId="14" xfId="0" applyFont="1" applyBorder="1"/>
    <xf numFmtId="3" fontId="3" fillId="0" borderId="15" xfId="0" applyNumberFormat="1" applyFont="1" applyBorder="1"/>
    <xf numFmtId="3" fontId="3" fillId="0" borderId="17" xfId="0" applyNumberFormat="1" applyFont="1" applyBorder="1"/>
    <xf numFmtId="3" fontId="3" fillId="0" borderId="16" xfId="0" applyNumberFormat="1" applyFont="1" applyBorder="1"/>
    <xf numFmtId="3" fontId="1" fillId="0" borderId="4" xfId="0" applyNumberFormat="1" applyFont="1" applyBorder="1"/>
    <xf numFmtId="3" fontId="1" fillId="0" borderId="13" xfId="0" applyNumberFormat="1" applyFont="1" applyBorder="1"/>
  </cellXfs>
  <cellStyles count="1">
    <cellStyle name="Normal" xfId="0" builtinId="0"/>
  </cellStyles>
  <dxfs count="4">
    <dxf>
      <font>
        <b val="0"/>
        <i val="0"/>
        <color rgb="FFFFFFFF"/>
      </font>
    </dxf>
    <dxf>
      <font>
        <b val="0"/>
        <i val="0"/>
        <color rgb="FFFFFFFF"/>
      </font>
    </dxf>
    <dxf>
      <font>
        <b val="0"/>
        <i val="0"/>
        <color rgb="FFFFFFFF"/>
      </font>
    </dxf>
    <dxf>
      <font>
        <b val="0"/>
        <i val="0"/>
        <color rgb="FFFFFF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284659</xdr:colOff>
      <xdr:row>4</xdr:row>
      <xdr:rowOff>85397</xdr:rowOff>
    </xdr:from>
    <xdr:to>
      <xdr:col>22</xdr:col>
      <xdr:colOff>284659</xdr:colOff>
      <xdr:row>8</xdr:row>
      <xdr:rowOff>123352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4659" y="85397"/>
          <a:ext cx="0" cy="797047"/>
        </a:xfrm>
        <a:prstGeom prst="line">
          <a:avLst/>
        </a:prstGeom>
        <a:ln w="9525" cap="flat">
          <a:solidFill>
            <a:srgbClr val="000000"/>
          </a:solidFill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284659</xdr:colOff>
      <xdr:row>4</xdr:row>
      <xdr:rowOff>85397</xdr:rowOff>
    </xdr:from>
    <xdr:to>
      <xdr:col>22</xdr:col>
      <xdr:colOff>284659</xdr:colOff>
      <xdr:row>7</xdr:row>
      <xdr:rowOff>123352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84659" y="85397"/>
          <a:ext cx="0" cy="607274"/>
        </a:xfrm>
        <a:prstGeom prst="line">
          <a:avLst/>
        </a:prstGeom>
        <a:ln w="9525" cap="flat">
          <a:solidFill>
            <a:srgbClr val="000000"/>
          </a:solidFill>
          <a:round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/>
  <dimension ref="A1:P28"/>
  <sheetViews>
    <sheetView showGridLines="0" tabSelected="1" zoomScale="80" zoomScaleNormal="80" workbookViewId="0"/>
  </sheetViews>
  <sheetFormatPr baseColWidth="10" defaultColWidth="12" defaultRowHeight="15" customHeight="1" x14ac:dyDescent="0.25"/>
  <cols>
    <col min="1" max="1" width="32.85546875" style="11" customWidth="1"/>
    <col min="2" max="2" width="12" style="11" customWidth="1"/>
    <col min="3" max="16384" width="12" style="11"/>
  </cols>
  <sheetData>
    <row r="1" spans="1:16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4"/>
    </row>
    <row r="2" spans="1:16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4"/>
    </row>
    <row r="4" spans="1:16" s="13" customFormat="1" x14ac:dyDescent="0.25">
      <c r="A4" s="15" t="s">
        <v>2</v>
      </c>
      <c r="B4" s="16" t="s">
        <v>3</v>
      </c>
      <c r="C4" s="16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8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9"/>
      <c r="P5" s="12"/>
    </row>
    <row r="6" spans="1:16" x14ac:dyDescent="0.25">
      <c r="A6" s="20" t="s">
        <v>17</v>
      </c>
      <c r="B6" s="5">
        <v>128625.23480000001</v>
      </c>
      <c r="C6" s="5">
        <v>73911.75</v>
      </c>
      <c r="D6" s="5">
        <v>126231.814</v>
      </c>
      <c r="E6" s="5">
        <v>118088.6382</v>
      </c>
      <c r="F6" s="5">
        <v>86004.698799999998</v>
      </c>
      <c r="G6" s="5">
        <v>117471.0802</v>
      </c>
      <c r="H6" s="5">
        <v>126199.7346</v>
      </c>
      <c r="I6" s="5">
        <v>150593.0546</v>
      </c>
      <c r="J6" s="5"/>
      <c r="K6" s="5"/>
      <c r="L6" s="5"/>
      <c r="M6" s="5"/>
      <c r="N6" s="19">
        <f>SUM('Ventas Por Régimen'!B6:M6)</f>
        <v>927126.0051999999</v>
      </c>
      <c r="P6" s="12"/>
    </row>
    <row r="7" spans="1:16" x14ac:dyDescent="0.25">
      <c r="A7" s="20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/>
      <c r="K7" s="3"/>
      <c r="L7" s="3"/>
      <c r="M7" s="3"/>
      <c r="N7" s="21"/>
      <c r="P7" s="12"/>
    </row>
    <row r="8" spans="1:16" x14ac:dyDescent="0.25">
      <c r="A8" s="20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/>
      <c r="K8" s="3"/>
      <c r="L8" s="3"/>
      <c r="M8" s="3"/>
      <c r="N8" s="21"/>
      <c r="P8" s="12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9"/>
      <c r="P9" s="12"/>
    </row>
    <row r="10" spans="1:16" x14ac:dyDescent="0.25">
      <c r="A10" s="20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9"/>
      <c r="P10" s="12"/>
    </row>
    <row r="11" spans="1:16" x14ac:dyDescent="0.25">
      <c r="A11" s="20" t="s">
        <v>17</v>
      </c>
      <c r="B11" s="5">
        <v>4543916.3320599999</v>
      </c>
      <c r="C11" s="5">
        <v>3861505.6954600001</v>
      </c>
      <c r="D11" s="5">
        <v>4148196.9015799998</v>
      </c>
      <c r="E11" s="5">
        <v>4523364.6679199999</v>
      </c>
      <c r="F11" s="5">
        <v>4157144.0229400001</v>
      </c>
      <c r="G11" s="5">
        <v>4280244.8914999999</v>
      </c>
      <c r="H11" s="5">
        <v>4783659.2537200004</v>
      </c>
      <c r="I11" s="5">
        <v>5278233.2845400004</v>
      </c>
      <c r="J11" s="5"/>
      <c r="K11" s="5"/>
      <c r="L11" s="5"/>
      <c r="M11" s="5"/>
      <c r="N11" s="19">
        <f>SUM('Ventas Por Régimen'!B11:M11)</f>
        <v>35576265.049719997</v>
      </c>
      <c r="P11" s="12"/>
    </row>
    <row r="12" spans="1:16" x14ac:dyDescent="0.25">
      <c r="A12" s="20" t="s">
        <v>21</v>
      </c>
      <c r="B12" s="3">
        <v>0.57466728029616598</v>
      </c>
      <c r="C12" s="3">
        <v>0.54320093932620395</v>
      </c>
      <c r="D12" s="3">
        <v>0.52150334793904896</v>
      </c>
      <c r="E12" s="3">
        <v>0.51576372639117896</v>
      </c>
      <c r="F12" s="3">
        <v>0.49547774668174499</v>
      </c>
      <c r="G12" s="3">
        <v>0.51150304479198705</v>
      </c>
      <c r="H12" s="3">
        <v>0.54204667749929203</v>
      </c>
      <c r="I12" s="3">
        <v>0.56533936964915699</v>
      </c>
      <c r="J12" s="3"/>
      <c r="K12" s="3"/>
      <c r="L12" s="3"/>
      <c r="M12" s="3"/>
      <c r="N12" s="21"/>
      <c r="P12" s="12"/>
    </row>
    <row r="13" spans="1:16" x14ac:dyDescent="0.25">
      <c r="A13" s="20" t="s">
        <v>22</v>
      </c>
      <c r="B13" s="3">
        <v>0.57466728029616598</v>
      </c>
      <c r="C13" s="3">
        <v>0.55989203873307203</v>
      </c>
      <c r="D13" s="3">
        <v>0.54730630195378305</v>
      </c>
      <c r="E13" s="3">
        <v>0.53911771474960202</v>
      </c>
      <c r="F13" s="3">
        <v>0.53096470311950905</v>
      </c>
      <c r="G13" s="3">
        <v>0.527822594029558</v>
      </c>
      <c r="H13" s="3">
        <v>0.53007945731795503</v>
      </c>
      <c r="I13" s="3">
        <v>0.53533375239622805</v>
      </c>
      <c r="J13" s="3"/>
      <c r="K13" s="3"/>
      <c r="L13" s="3"/>
      <c r="M13" s="3"/>
      <c r="N13" s="21"/>
      <c r="P13" s="12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9"/>
      <c r="P14" s="12"/>
    </row>
    <row r="15" spans="1:16" x14ac:dyDescent="0.25">
      <c r="A15" s="20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9"/>
      <c r="P15" s="12"/>
    </row>
    <row r="16" spans="1:16" x14ac:dyDescent="0.25">
      <c r="A16" s="20" t="s">
        <v>17</v>
      </c>
      <c r="B16" s="5">
        <f>('Ventas Por Régimen'!B11 + 'Ventas Por Régimen'!B6)</f>
        <v>4672541.5668599997</v>
      </c>
      <c r="C16" s="5">
        <f>('Ventas Por Régimen'!C11 + 'Ventas Por Régimen'!C6)</f>
        <v>3935417.4454600001</v>
      </c>
      <c r="D16" s="5">
        <f>('Ventas Por Régimen'!D11 + 'Ventas Por Régimen'!D6)</f>
        <v>4274428.7155799996</v>
      </c>
      <c r="E16" s="5">
        <f>('Ventas Por Régimen'!E11 + 'Ventas Por Régimen'!E6)</f>
        <v>4641453.3061199998</v>
      </c>
      <c r="F16" s="5">
        <f>('Ventas Por Régimen'!F11 + 'Ventas Por Régimen'!F6)</f>
        <v>4243148.7217399999</v>
      </c>
      <c r="G16" s="5">
        <f>('Ventas Por Régimen'!G11 + 'Ventas Por Régimen'!G6)</f>
        <v>4397715.9716999996</v>
      </c>
      <c r="H16" s="5">
        <f>('Ventas Por Régimen'!H11 + 'Ventas Por Régimen'!H6)</f>
        <v>4909858.9883200005</v>
      </c>
      <c r="I16" s="5">
        <f>('Ventas Por Régimen'!I11 + 'Ventas Por Régimen'!I6)</f>
        <v>5428826.3391400008</v>
      </c>
      <c r="J16" s="5">
        <f>('Ventas Por Régimen'!J11 + 'Ventas Por Régimen'!J6)</f>
        <v>0</v>
      </c>
      <c r="K16" s="5">
        <f>('Ventas Por Régimen'!K11 + 'Ventas Por Régimen'!K6)</f>
        <v>0</v>
      </c>
      <c r="L16" s="5">
        <f>('Ventas Por Régimen'!L11 + 'Ventas Por Régimen'!L6)</f>
        <v>0</v>
      </c>
      <c r="M16" s="5">
        <f>('Ventas Por Régimen'!M11 + 'Ventas Por Régimen'!M6)</f>
        <v>0</v>
      </c>
      <c r="N16" s="19">
        <f>('Ventas Por Régimen'!N6 + 'Ventas Por Régimen'!N11)</f>
        <v>36503391.054919995</v>
      </c>
      <c r="P16" s="12"/>
    </row>
    <row r="17" spans="1:16" x14ac:dyDescent="0.25">
      <c r="A17" s="20" t="s">
        <v>24</v>
      </c>
      <c r="B17" s="4">
        <v>0.62585467169748099</v>
      </c>
      <c r="C17" s="4">
        <v>0.58996479829565196</v>
      </c>
      <c r="D17" s="3">
        <v>0.57850419555878996</v>
      </c>
      <c r="E17" s="3">
        <v>0.5838778054207</v>
      </c>
      <c r="F17" s="3">
        <v>0.58568446586545997</v>
      </c>
      <c r="G17" s="3">
        <v>0.59391246658668295</v>
      </c>
      <c r="H17" s="3">
        <v>0.60219846805247901</v>
      </c>
      <c r="I17" s="3">
        <v>0.61974299067245198</v>
      </c>
      <c r="J17" s="3"/>
      <c r="K17" s="3"/>
      <c r="L17" s="3"/>
      <c r="M17" s="3"/>
      <c r="N17" s="21"/>
      <c r="P17" s="12"/>
    </row>
    <row r="18" spans="1:16" x14ac:dyDescent="0.25">
      <c r="A18" s="22" t="s">
        <v>25</v>
      </c>
      <c r="B18" s="9">
        <v>0.62585467169748099</v>
      </c>
      <c r="C18" s="9">
        <v>0.60944641119127296</v>
      </c>
      <c r="D18" s="8">
        <v>0.59917965802278195</v>
      </c>
      <c r="E18" s="8">
        <v>0.595126731828586</v>
      </c>
      <c r="F18" s="8">
        <v>0.59328610346419897</v>
      </c>
      <c r="G18" s="8">
        <v>0.59339138143432202</v>
      </c>
      <c r="H18" s="8">
        <v>0.59478292315947801</v>
      </c>
      <c r="I18" s="8">
        <v>0.59849501313318099</v>
      </c>
      <c r="J18" s="8"/>
      <c r="K18" s="8"/>
      <c r="L18" s="8"/>
      <c r="M18" s="8"/>
      <c r="N18" s="23"/>
      <c r="P18" s="12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2"/>
    </row>
  </sheetData>
  <conditionalFormatting sqref="C1:X2">
    <cfRule type="cellIs" dxfId="3" priority="2" operator="equal">
      <formula>0</formula>
    </cfRule>
  </conditionalFormatting>
  <conditionalFormatting sqref="C3:W3">
    <cfRule type="cellIs" dxfId="2" priority="1" operator="equal">
      <formula>0</formula>
    </cfRule>
  </conditionalFormatting>
  <printOptions horizontalCentered="1"/>
  <pageMargins left="0.15748031496063" right="0.15748031496063" top="0.98425196850393704" bottom="0.98425196850393704" header="0.511811023622047" footer="0.511811023622047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/>
  <dimension ref="A1:P25"/>
  <sheetViews>
    <sheetView showGridLines="0" zoomScale="80" zoomScaleNormal="80" workbookViewId="0"/>
  </sheetViews>
  <sheetFormatPr baseColWidth="10" defaultColWidth="12" defaultRowHeight="15" customHeight="1" x14ac:dyDescent="0.25"/>
  <cols>
    <col min="1" max="1" width="31.5703125" style="11" customWidth="1"/>
    <col min="2" max="2" width="12" style="11" customWidth="1"/>
    <col min="3" max="16384" width="12" style="11"/>
  </cols>
  <sheetData>
    <row r="1" spans="1:16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4"/>
    </row>
    <row r="2" spans="1:16" x14ac:dyDescent="0.25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4"/>
    </row>
    <row r="4" spans="1:16" s="13" customFormat="1" x14ac:dyDescent="0.25">
      <c r="A4" s="15" t="s">
        <v>2</v>
      </c>
      <c r="B4" s="16" t="s">
        <v>3</v>
      </c>
      <c r="C4" s="16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8" t="s">
        <v>15</v>
      </c>
    </row>
    <row r="5" spans="1:16" x14ac:dyDescent="0.25">
      <c r="A5" s="2" t="s">
        <v>27</v>
      </c>
      <c r="B5" s="6">
        <v>1748209.5985399999</v>
      </c>
      <c r="C5" s="6">
        <v>1613659.6860400001</v>
      </c>
      <c r="D5" s="5">
        <v>1801653.77</v>
      </c>
      <c r="E5" s="5">
        <v>1931411.73578</v>
      </c>
      <c r="F5" s="5">
        <v>1758002.42906</v>
      </c>
      <c r="G5" s="5">
        <v>1785857.6316</v>
      </c>
      <c r="H5" s="5">
        <v>1953149.4272</v>
      </c>
      <c r="I5" s="5">
        <v>2064349.2678799999</v>
      </c>
      <c r="J5" s="5"/>
      <c r="K5" s="5"/>
      <c r="L5" s="5"/>
      <c r="M5" s="5"/>
      <c r="N5" s="19">
        <f>SUM('Ventas mdo mes P'!B5:M5)</f>
        <v>14656293.5461</v>
      </c>
      <c r="P5" s="12"/>
    </row>
    <row r="6" spans="1:16" x14ac:dyDescent="0.25">
      <c r="A6" s="20" t="s">
        <v>28</v>
      </c>
      <c r="B6" s="5">
        <v>549600.53801999998</v>
      </c>
      <c r="C6" s="5">
        <v>553172.12910000002</v>
      </c>
      <c r="D6" s="5">
        <v>732069.00554000004</v>
      </c>
      <c r="E6" s="5">
        <v>694124.03344000003</v>
      </c>
      <c r="F6" s="5">
        <v>520765.45898</v>
      </c>
      <c r="G6" s="5">
        <v>473044.07886000001</v>
      </c>
      <c r="H6" s="5">
        <v>613218.92512000003</v>
      </c>
      <c r="I6" s="5">
        <v>716739.70455999998</v>
      </c>
      <c r="J6" s="5"/>
      <c r="K6" s="5"/>
      <c r="L6" s="5"/>
      <c r="M6" s="5"/>
      <c r="N6" s="19">
        <f>SUM('Ventas mdo mes P'!B6:M6)</f>
        <v>4852733.8736199997</v>
      </c>
      <c r="P6" s="12"/>
    </row>
    <row r="7" spans="1:16" x14ac:dyDescent="0.25">
      <c r="A7" s="20" t="s">
        <v>29</v>
      </c>
      <c r="B7" s="5">
        <v>58630.38</v>
      </c>
      <c r="C7" s="5">
        <v>98141.979000000007</v>
      </c>
      <c r="D7" s="5">
        <v>106950.588</v>
      </c>
      <c r="E7" s="5">
        <v>82345.626000000004</v>
      </c>
      <c r="F7" s="5">
        <v>85983.206999999995</v>
      </c>
      <c r="G7" s="5">
        <v>81113</v>
      </c>
      <c r="H7" s="5">
        <v>92490.5</v>
      </c>
      <c r="I7" s="5">
        <v>55180</v>
      </c>
      <c r="J7" s="5"/>
      <c r="K7" s="5"/>
      <c r="L7" s="5"/>
      <c r="M7" s="5"/>
      <c r="N7" s="19">
        <f>SUM('Ventas mdo mes P'!B7:M7)</f>
        <v>660835.28</v>
      </c>
      <c r="P7" s="12"/>
    </row>
    <row r="8" spans="1:16" x14ac:dyDescent="0.25">
      <c r="A8" s="20" t="s">
        <v>30</v>
      </c>
      <c r="B8" s="5">
        <v>80313</v>
      </c>
      <c r="C8" s="5">
        <v>802</v>
      </c>
      <c r="D8" s="5">
        <v>44827</v>
      </c>
      <c r="E8" s="5">
        <v>55815</v>
      </c>
      <c r="F8" s="5">
        <v>74373</v>
      </c>
      <c r="G8" s="5">
        <v>56085</v>
      </c>
      <c r="H8" s="5">
        <v>62304</v>
      </c>
      <c r="I8" s="5">
        <v>66233</v>
      </c>
      <c r="J8" s="5"/>
      <c r="K8" s="5"/>
      <c r="L8" s="5"/>
      <c r="M8" s="5"/>
      <c r="N8" s="19">
        <f>SUM('Ventas mdo mes P'!B8:M8)</f>
        <v>440752</v>
      </c>
      <c r="P8" s="12"/>
    </row>
    <row r="9" spans="1:16" x14ac:dyDescent="0.25">
      <c r="A9" s="20" t="s">
        <v>31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/>
      <c r="K9" s="5"/>
      <c r="L9" s="5"/>
      <c r="M9" s="5"/>
      <c r="N9" s="19">
        <f>SUM('Ventas mdo mes P'!B9:M9)</f>
        <v>0</v>
      </c>
      <c r="P9" s="12"/>
    </row>
    <row r="10" spans="1:16" x14ac:dyDescent="0.25">
      <c r="A10" s="20" t="s">
        <v>32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/>
      <c r="K10" s="5"/>
      <c r="L10" s="5"/>
      <c r="M10" s="5"/>
      <c r="N10" s="19">
        <f>SUM('Ventas mdo mes P'!B10:M10)</f>
        <v>0</v>
      </c>
      <c r="P10" s="12"/>
    </row>
    <row r="11" spans="1:16" x14ac:dyDescent="0.25">
      <c r="A11" s="20" t="s">
        <v>33</v>
      </c>
      <c r="B11" s="5">
        <v>177931</v>
      </c>
      <c r="C11" s="5">
        <v>88240</v>
      </c>
      <c r="D11" s="5">
        <v>23550</v>
      </c>
      <c r="E11" s="5">
        <v>38340</v>
      </c>
      <c r="F11" s="5">
        <v>45810</v>
      </c>
      <c r="G11" s="5">
        <v>23001</v>
      </c>
      <c r="H11" s="5">
        <v>42100</v>
      </c>
      <c r="I11" s="5">
        <v>45360</v>
      </c>
      <c r="J11" s="5"/>
      <c r="K11" s="5"/>
      <c r="L11" s="5"/>
      <c r="M11" s="5"/>
      <c r="N11" s="19">
        <f>SUM('Ventas mdo mes P'!B11:M11)</f>
        <v>484332</v>
      </c>
      <c r="P11" s="12"/>
    </row>
    <row r="12" spans="1:16" x14ac:dyDescent="0.25">
      <c r="A12" s="20" t="s">
        <v>34</v>
      </c>
      <c r="B12" s="5">
        <v>281667.20000000001</v>
      </c>
      <c r="C12" s="5">
        <v>610743.34224000003</v>
      </c>
      <c r="D12" s="5">
        <v>260322</v>
      </c>
      <c r="E12" s="5">
        <v>436839.6</v>
      </c>
      <c r="F12" s="5">
        <v>330801</v>
      </c>
      <c r="G12" s="5">
        <v>423946</v>
      </c>
      <c r="H12" s="5">
        <v>454255</v>
      </c>
      <c r="I12" s="5">
        <v>284909.59999999998</v>
      </c>
      <c r="J12" s="5"/>
      <c r="K12" s="5"/>
      <c r="L12" s="5"/>
      <c r="M12" s="5"/>
      <c r="N12" s="19">
        <f>SUM('Ventas mdo mes P'!B12:M12)</f>
        <v>3083483.7422400001</v>
      </c>
      <c r="P12" s="12"/>
    </row>
    <row r="13" spans="1:16" x14ac:dyDescent="0.25">
      <c r="A13" s="20" t="s">
        <v>35</v>
      </c>
      <c r="B13" s="5">
        <v>65722.600000000006</v>
      </c>
      <c r="C13" s="5">
        <v>98702.8</v>
      </c>
      <c r="D13" s="5">
        <v>142013.64000000001</v>
      </c>
      <c r="E13" s="5">
        <v>144292.79999999999</v>
      </c>
      <c r="F13" s="5">
        <v>71441.600000000006</v>
      </c>
      <c r="G13" s="5">
        <v>111632.8</v>
      </c>
      <c r="H13" s="5">
        <v>178163.6</v>
      </c>
      <c r="I13" s="5">
        <v>222669.8</v>
      </c>
      <c r="J13" s="5"/>
      <c r="K13" s="5"/>
      <c r="L13" s="5"/>
      <c r="M13" s="5"/>
      <c r="N13" s="19">
        <f>SUM('Ventas mdo mes P'!B13:M13)</f>
        <v>1034639.6400000001</v>
      </c>
      <c r="P13" s="12"/>
    </row>
    <row r="14" spans="1:16" x14ac:dyDescent="0.25">
      <c r="A14" s="20" t="s">
        <v>36</v>
      </c>
      <c r="B14" s="5">
        <v>955328.36</v>
      </c>
      <c r="C14" s="5">
        <v>364406.4</v>
      </c>
      <c r="D14" s="5">
        <v>490243.3</v>
      </c>
      <c r="E14" s="5">
        <v>463767.4</v>
      </c>
      <c r="F14" s="5">
        <v>502707.68</v>
      </c>
      <c r="G14" s="5">
        <v>556483</v>
      </c>
      <c r="H14" s="5">
        <v>675831.6</v>
      </c>
      <c r="I14" s="5">
        <v>1090031.2</v>
      </c>
      <c r="J14" s="5"/>
      <c r="K14" s="5"/>
      <c r="L14" s="5"/>
      <c r="M14" s="5"/>
      <c r="N14" s="19">
        <f>SUM('Ventas mdo mes P'!B14:M14)</f>
        <v>5098798.9400000004</v>
      </c>
      <c r="P14" s="12"/>
    </row>
    <row r="15" spans="1:16" x14ac:dyDescent="0.25">
      <c r="A15" s="20" t="s">
        <v>37</v>
      </c>
      <c r="B15" s="5">
        <v>0</v>
      </c>
      <c r="C15" s="5">
        <v>0</v>
      </c>
      <c r="D15" s="5">
        <v>6038.5457999999999</v>
      </c>
      <c r="E15" s="5">
        <v>0</v>
      </c>
      <c r="F15" s="5">
        <v>796.0924</v>
      </c>
      <c r="G15" s="5">
        <v>11944.4488</v>
      </c>
      <c r="H15" s="5">
        <v>32579.391599999999</v>
      </c>
      <c r="I15" s="5">
        <v>851</v>
      </c>
      <c r="J15" s="5"/>
      <c r="K15" s="5"/>
      <c r="L15" s="5"/>
      <c r="M15" s="5"/>
      <c r="N15" s="19">
        <f>SUM('Ventas mdo mes P'!B15:M15)</f>
        <v>52209.478600000002</v>
      </c>
      <c r="P15" s="12"/>
    </row>
    <row r="16" spans="1:16" x14ac:dyDescent="0.25">
      <c r="A16" s="20" t="s">
        <v>38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/>
      <c r="K16" s="5"/>
      <c r="L16" s="5"/>
      <c r="M16" s="5"/>
      <c r="N16" s="19">
        <f>SUM('Ventas mdo mes P'!B16:M16)</f>
        <v>0</v>
      </c>
      <c r="P16" s="12"/>
    </row>
    <row r="17" spans="1:16" x14ac:dyDescent="0.25">
      <c r="A17" s="20" t="s">
        <v>39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/>
      <c r="K17" s="5"/>
      <c r="L17" s="5"/>
      <c r="M17" s="5"/>
      <c r="N17" s="19">
        <f>SUM('Ventas mdo mes P'!B17:M17)</f>
        <v>0</v>
      </c>
      <c r="P17" s="12"/>
    </row>
    <row r="18" spans="1:16" x14ac:dyDescent="0.25">
      <c r="A18" s="20" t="s">
        <v>40</v>
      </c>
      <c r="B18" s="5">
        <v>19028.28</v>
      </c>
      <c r="C18" s="5">
        <v>16777</v>
      </c>
      <c r="D18" s="5">
        <v>19992.759999999998</v>
      </c>
      <c r="E18" s="5">
        <v>15859.72</v>
      </c>
      <c r="F18" s="5">
        <v>9346</v>
      </c>
      <c r="G18" s="5">
        <v>9711</v>
      </c>
      <c r="H18" s="5">
        <v>11487</v>
      </c>
      <c r="I18" s="5">
        <v>7144</v>
      </c>
      <c r="J18" s="5"/>
      <c r="K18" s="5"/>
      <c r="L18" s="5"/>
      <c r="M18" s="5"/>
      <c r="N18" s="19">
        <f>SUM('Ventas mdo mes P'!B18:M18)</f>
        <v>109345.76</v>
      </c>
      <c r="P18" s="12"/>
    </row>
    <row r="19" spans="1:16" x14ac:dyDescent="0.25">
      <c r="A19" s="20" t="s">
        <v>41</v>
      </c>
      <c r="B19" s="6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19">
        <f>SUM('Ventas mdo mes P'!B19:M19)</f>
        <v>0</v>
      </c>
    </row>
    <row r="20" spans="1:16" x14ac:dyDescent="0.25">
      <c r="A20" s="24" t="s">
        <v>42</v>
      </c>
      <c r="B20" s="25">
        <f>SUM('Ventas mdo mes P'!B5:B19)</f>
        <v>3936430.9565599998</v>
      </c>
      <c r="C20" s="25">
        <f>SUM('Ventas mdo mes P'!C5:C19)</f>
        <v>3444645.3363799998</v>
      </c>
      <c r="D20" s="25">
        <f>SUM('Ventas mdo mes P'!D5:D19)</f>
        <v>3627660.6093399995</v>
      </c>
      <c r="E20" s="25">
        <f>SUM('Ventas mdo mes P'!E5:E19)</f>
        <v>3862795.9152200003</v>
      </c>
      <c r="F20" s="25">
        <f>SUM('Ventas mdo mes P'!F5:F19)</f>
        <v>3400026.4674400003</v>
      </c>
      <c r="G20" s="25">
        <f>SUM('Ventas mdo mes P'!G5:G19)</f>
        <v>3532817.9592599995</v>
      </c>
      <c r="H20" s="25">
        <f>SUM('Ventas mdo mes P'!H5:H19)</f>
        <v>4115579.4439200005</v>
      </c>
      <c r="I20" s="25">
        <f>SUM('Ventas mdo mes P'!I5:I19)</f>
        <v>4553467.5724399993</v>
      </c>
      <c r="J20" s="25">
        <f>SUM('Ventas mdo mes P'!J5:J19)</f>
        <v>0</v>
      </c>
      <c r="K20" s="25">
        <f>SUM('Ventas mdo mes P'!K5:K19)</f>
        <v>0</v>
      </c>
      <c r="L20" s="25">
        <f>SUM('Ventas mdo mes P'!L5:L19)</f>
        <v>0</v>
      </c>
      <c r="M20" s="25">
        <f>SUM('Ventas mdo mes P'!M5:M19)</f>
        <v>0</v>
      </c>
      <c r="N20" s="26">
        <f>SUM('Ventas mdo mes P'!B20:M20)</f>
        <v>30473424.260559998</v>
      </c>
    </row>
    <row r="21" spans="1:16" x14ac:dyDescent="0.25">
      <c r="A21" s="27" t="s">
        <v>43</v>
      </c>
      <c r="B21" s="28">
        <v>736110.61029999994</v>
      </c>
      <c r="C21" s="28">
        <v>490772.10908000002</v>
      </c>
      <c r="D21" s="29">
        <v>646768.10623999999</v>
      </c>
      <c r="E21" s="29">
        <v>778657.3909</v>
      </c>
      <c r="F21" s="29">
        <v>843122.25430000003</v>
      </c>
      <c r="G21" s="29">
        <v>864898.01243999996</v>
      </c>
      <c r="H21" s="29">
        <v>794279.54440000001</v>
      </c>
      <c r="I21" s="29">
        <v>875358.76670000004</v>
      </c>
      <c r="J21" s="29"/>
      <c r="K21" s="29"/>
      <c r="L21" s="29"/>
      <c r="M21" s="29"/>
      <c r="N21" s="30">
        <f>SUM('Ventas mdo mes P'!B21:M21)</f>
        <v>6029966.7943600006</v>
      </c>
    </row>
    <row r="22" spans="1:16" x14ac:dyDescent="0.25">
      <c r="A22" s="7" t="s">
        <v>15</v>
      </c>
      <c r="B22" s="31">
        <f>('Ventas mdo mes P'!B20 + 'Ventas mdo mes P'!B21)</f>
        <v>4672541.5668599997</v>
      </c>
      <c r="C22" s="31">
        <f>('Ventas mdo mes P'!C20 + 'Ventas mdo mes P'!C21)</f>
        <v>3935417.4454599996</v>
      </c>
      <c r="D22" s="31">
        <f>('Ventas mdo mes P'!D20 + 'Ventas mdo mes P'!D21)</f>
        <v>4274428.7155799996</v>
      </c>
      <c r="E22" s="31">
        <f>('Ventas mdo mes P'!E20 + 'Ventas mdo mes P'!E21)</f>
        <v>4641453.3061200008</v>
      </c>
      <c r="F22" s="31">
        <f>('Ventas mdo mes P'!F20 + 'Ventas mdo mes P'!F21)</f>
        <v>4243148.7217399999</v>
      </c>
      <c r="G22" s="31">
        <f>('Ventas mdo mes P'!G20 + 'Ventas mdo mes P'!G21)</f>
        <v>4397715.9716999996</v>
      </c>
      <c r="H22" s="31">
        <f>('Ventas mdo mes P'!H20 + 'Ventas mdo mes P'!H21)</f>
        <v>4909858.9883200005</v>
      </c>
      <c r="I22" s="31">
        <f>('Ventas mdo mes P'!I20 + 'Ventas mdo mes P'!I21)</f>
        <v>5428826.3391399998</v>
      </c>
      <c r="J22" s="31">
        <f>('Ventas mdo mes P'!J20 + 'Ventas mdo mes P'!J21)</f>
        <v>0</v>
      </c>
      <c r="K22" s="31">
        <f>('Ventas mdo mes P'!K20 + 'Ventas mdo mes P'!K21)</f>
        <v>0</v>
      </c>
      <c r="L22" s="31">
        <f>('Ventas mdo mes P'!L20 + 'Ventas mdo mes P'!L21)</f>
        <v>0</v>
      </c>
      <c r="M22" s="31">
        <f>('Ventas mdo mes P'!M20 + 'Ventas mdo mes P'!M21)</f>
        <v>0</v>
      </c>
      <c r="N22" s="32">
        <f>SUM('Ventas mdo mes P'!B22:M22)</f>
        <v>36503391.054919995</v>
      </c>
    </row>
    <row r="25" spans="1:16" x14ac:dyDescent="0.25">
      <c r="B25" s="12"/>
    </row>
  </sheetData>
  <conditionalFormatting sqref="C1:X2">
    <cfRule type="cellIs" dxfId="1" priority="2" operator="equal">
      <formula>0</formula>
    </cfRule>
  </conditionalFormatting>
  <conditionalFormatting sqref="C3:W3">
    <cfRule type="cellIs" dxfId="0" priority="1" operator="equal">
      <formula>0</formula>
    </cfRule>
  </conditionalFormatting>
  <printOptions horizontalCentered="1"/>
  <pageMargins left="0.15748031496063" right="0.15748031496063" top="0.98425196850393704" bottom="0.98425196850393704" header="0.511811023622047" footer="0.511811023622047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Produced with the EU Outsourcing, Inc. EasyXLS Library ®</dc:description>
  <cp:lastModifiedBy/>
  <dcterms:created xsi:type="dcterms:W3CDTF">2018-05-05T03:53:35Z</dcterms:created>
  <dcterms:modified xsi:type="dcterms:W3CDTF">2018-09-05T23:12:26Z</dcterms:modified>
</cp:coreProperties>
</file>