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2\Resumen\"/>
    </mc:Choice>
  </mc:AlternateContent>
  <xr:revisionPtr revIDLastSave="0" documentId="8_{4D110AD0-7FCB-4753-960D-65875DEBB430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Ventas Por Régimen" sheetId="3" r:id="rId1"/>
    <sheet name="Ventas mdo mes P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3" l="1"/>
  <c r="N17" i="3" s="1"/>
  <c r="N9" i="3"/>
  <c r="N12" i="3"/>
  <c r="B17" i="3"/>
  <c r="C17" i="3"/>
  <c r="D17" i="3"/>
  <c r="E17" i="3"/>
  <c r="F17" i="3"/>
  <c r="G17" i="3"/>
  <c r="H17" i="3"/>
  <c r="I17" i="3"/>
  <c r="N5" i="4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N19" i="4"/>
  <c r="N20" i="4"/>
  <c r="B21" i="4"/>
  <c r="N21" i="4" s="1"/>
  <c r="C21" i="4"/>
  <c r="D21" i="4"/>
  <c r="E21" i="4"/>
  <c r="E23" i="4" s="1"/>
  <c r="F21" i="4"/>
  <c r="G21" i="4"/>
  <c r="G23" i="4" s="1"/>
  <c r="H21" i="4"/>
  <c r="H23" i="4" s="1"/>
  <c r="I21" i="4"/>
  <c r="N22" i="4"/>
  <c r="B23" i="4"/>
  <c r="C23" i="4"/>
  <c r="D23" i="4"/>
  <c r="F23" i="4"/>
  <c r="I23" i="4"/>
  <c r="N23" i="4" l="1"/>
</calcChain>
</file>

<file path=xl/sharedStrings.xml><?xml version="1.0" encoding="utf-8"?>
<sst xmlns="http://schemas.openxmlformats.org/spreadsheetml/2006/main" count="64" uniqueCount="46">
  <si>
    <t>FONDO DE ESTABILIZACIÓN DE PRECIOS DEL AZÚCAR</t>
  </si>
  <si>
    <t>VENTAS Y FACTOR DE PONDERACIÓN POR RÉGIMEN DE LIQUIDACIÓN - AGOSTO. 2022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</si>
  <si>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</si>
  <si>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</si>
  <si>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</si>
  <si>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</si>
  <si>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</si>
  <si>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</si>
  <si>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</si>
  <si>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</si>
  <si>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</si>
  <si>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</si>
  <si>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</si>
  <si>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</si>
  <si>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</si>
  <si>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</si>
  <si>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</si>
  <si>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</si>
  <si>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</si>
  <si>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</si>
  <si>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limite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</si>
  <si>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</si>
  <si>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</si>
  <si>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</si>
  <si>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</si>
  <si>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</si>
  <si>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</si>
  <si>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OPERACIONES DEL SECTOR POR MERCADO AGOSTO DE 2022 QQ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</si>
  <si>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</si>
  <si>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</si>
  <si>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</si>
  <si>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</si>
  <si>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</si>
  <si>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</si>
  <si>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</si>
  <si>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</si>
  <si>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</si>
  <si>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</si>
  <si>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</si>
  <si>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</si>
  <si>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</si>
  <si>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</si>
  <si>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</si>
  <si>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Coyuntural</t>
  </si>
  <si>
    <t>Total Azúcar</t>
  </si>
  <si>
    <t>Alcohol equivalente en Azúcar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</si>
</sst>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(* #,##0_);_(* \(#,##0\);_(* &quot;-&quot;_);_(@_)"/>
    <numFmt numFmtId="165" formatCode="_(* #,##0.00_);_(* \(#,##0.00\);_(* &quot;-&quot;??_);_(@_)"/>
    <numFmt numFmtId="166" formatCode="_-* #,##0\ _P_t_a_-;\-* #,##0\ _P_t_a_-;_-* &quot;-&quot;\ _P_t_a_-;_-@_-"/>
    <numFmt numFmtId="169" formatCode="#,##0.00000000000"/>
    <numFmt numFmtId="170" formatCode="[$-C0A]dd\-mmm\-yy;@"/>
    <numFmt numFmtId="171" formatCode="#,##0.00000000000000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</borders>
  <cellStyleXfs count="28">
    <xf numFmtId="0" fontId="0" fillId="0" borderId="0"/>
    <xf numFmtId="166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1" fillId="0" borderId="0"/>
    <xf numFmtId="170" fontId="1" fillId="0" borderId="0"/>
    <xf numFmtId="170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0" fontId="1" fillId="0" borderId="0"/>
    <xf numFmtId="170" fontId="1" fillId="0" borderId="0"/>
    <xf numFmtId="0" fontId="4" fillId="0" borderId="0"/>
    <xf numFmtId="165" fontId="5" fillId="0" borderId="0" applyFont="0" applyFill="0" applyBorder="0" applyAlignment="0" applyProtection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6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2" applyFont="1"/>
    <xf numFmtId="0" fontId="1" fillId="0" borderId="0" xfId="2"/>
    <xf numFmtId="0" fontId="3" fillId="0" borderId="3" xfId="2" applyFont="1" applyBorder="1"/>
    <xf numFmtId="10" fontId="3" fillId="0" borderId="4" xfId="4" applyNumberFormat="1" applyFont="1" applyBorder="1"/>
    <xf numFmtId="10" fontId="3" fillId="0" borderId="5" xfId="4" applyNumberFormat="1" applyFont="1" applyBorder="1"/>
    <xf numFmtId="3" fontId="3" fillId="0" borderId="4" xfId="2" applyNumberFormat="1" applyFont="1" applyBorder="1"/>
    <xf numFmtId="3" fontId="3" fillId="0" borderId="5" xfId="2" applyNumberFormat="1" applyFont="1" applyBorder="1"/>
    <xf numFmtId="0" fontId="2" fillId="0" borderId="6" xfId="2" applyFont="1" applyBorder="1"/>
    <xf numFmtId="10" fontId="3" fillId="0" borderId="1" xfId="2" applyNumberFormat="1" applyFont="1" applyBorder="1"/>
    <xf numFmtId="10" fontId="3" fillId="0" borderId="2" xfId="2" applyNumberFormat="1" applyFont="1" applyBorder="1"/>
    <xf numFmtId="0" fontId="3" fillId="0" borderId="0" xfId="2" applyFont="1" applyFill="1"/>
    <xf numFmtId="3" fontId="3" fillId="0" borderId="0" xfId="2" applyNumberFormat="1" applyFont="1" applyFill="1"/>
    <xf numFmtId="0" fontId="2" fillId="0" borderId="8" xfId="2" applyFont="1" applyBorder="1" applyAlignment="1">
      <alignment horizontal="center" vertical="center" wrapText="1"/>
    </xf>
    <xf numFmtId="0" fontId="2" fillId="0" borderId="9" xfId="2" applyFont="1" applyBorder="1" applyAlignment="1">
      <alignment horizontal="center" vertical="center" wrapText="1"/>
    </xf>
    <xf numFmtId="0" fontId="2" fillId="0" borderId="10" xfId="2" applyFont="1" applyBorder="1" applyAlignment="1">
      <alignment horizontal="center" vertical="center" wrapText="1"/>
    </xf>
    <xf numFmtId="0" fontId="2" fillId="0" borderId="11" xfId="2" applyFont="1" applyBorder="1" applyAlignment="1">
      <alignment horizontal="center" vertical="center" wrapText="1"/>
    </xf>
    <xf numFmtId="3" fontId="3" fillId="0" borderId="7" xfId="2" applyNumberFormat="1" applyFont="1" applyBorder="1"/>
    <xf numFmtId="0" fontId="3" fillId="0" borderId="12" xfId="2" quotePrefix="1" applyFont="1" applyBorder="1"/>
    <xf numFmtId="10" fontId="3" fillId="0" borderId="7" xfId="4" applyNumberFormat="1" applyFont="1" applyBorder="1"/>
    <xf numFmtId="0" fontId="3" fillId="0" borderId="6" xfId="2" quotePrefix="1" applyFont="1" applyBorder="1"/>
    <xf numFmtId="10" fontId="3" fillId="0" borderId="13" xfId="4" applyNumberFormat="1" applyFont="1" applyBorder="1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7" xfId="2" applyNumberFormat="1" applyFont="1" applyBorder="1"/>
    <xf numFmtId="3" fontId="3" fillId="0" borderId="16" xfId="2" applyNumberFormat="1" applyFont="1" applyBorder="1"/>
    <xf numFmtId="3" fontId="2" fillId="0" borderId="2" xfId="2" applyNumberFormat="1" applyFont="1" applyBorder="1"/>
    <xf numFmtId="3" fontId="2" fillId="0" borderId="13" xfId="2" applyNumberFormat="1" applyFont="1" applyBorder="1"/>
    <xf numFmtId="0" fontId="3" fillId="0" borderId="18" xfId="2" applyFont="1" applyBorder="1"/>
  </cellXfs>
  <cellStyles count="28">
    <cellStyle name="Comma [0] 2" xfId="23" xr:uid="{00000000-0005-0000-0000-000001000000}"/>
    <cellStyle name="Comma 2" xfId="5" xr:uid="{00000000-0005-0000-0000-000002000000}"/>
    <cellStyle name="Comma 3" xfId="9" xr:uid="{00000000-0005-0000-0000-000003000000}"/>
    <cellStyle name="Comma 4" xfId="27" xr:uid="{00000000-0005-0000-0000-000004000000}"/>
    <cellStyle name="Millares [0] 2" xfId="8" xr:uid="{00000000-0005-0000-0000-000005000000}"/>
    <cellStyle name="Millares [0] 3" xfId="1" xr:uid="{00000000-0005-0000-0000-000006000000}"/>
    <cellStyle name="Millares [0] 4" xfId="22" xr:uid="{00000000-0005-0000-0000-000007000000}"/>
    <cellStyle name="Millares 2" xfId="10" xr:uid="{00000000-0005-0000-0000-000008000000}"/>
    <cellStyle name="Millares 2 2" xfId="17" xr:uid="{00000000-0005-0000-0000-000009000000}"/>
    <cellStyle name="Millares 3" xfId="11" xr:uid="{00000000-0005-0000-0000-00000A000000}"/>
    <cellStyle name="Millares 4" xfId="12" xr:uid="{00000000-0005-0000-0000-00000B000000}"/>
    <cellStyle name="Millares 5" xfId="26" xr:uid="{00000000-0005-0000-0000-00000C000000}"/>
    <cellStyle name="Normal" xfId="0" builtinId="0"/>
    <cellStyle name="Normal 10" xfId="6" xr:uid="{00000000-0005-0000-0000-00000E000000}"/>
    <cellStyle name="Normal 2" xfId="7" xr:uid="{00000000-0005-0000-0000-00000F000000}"/>
    <cellStyle name="Normal 2 2" xfId="2" xr:uid="{00000000-0005-0000-0000-000010000000}"/>
    <cellStyle name="Normal 2 3" xfId="15" xr:uid="{00000000-0005-0000-0000-000011000000}"/>
    <cellStyle name="Normal 3" xfId="14" xr:uid="{00000000-0005-0000-0000-000012000000}"/>
    <cellStyle name="Normal 3 2" xfId="3" xr:uid="{00000000-0005-0000-0000-000013000000}"/>
    <cellStyle name="Normal 4" xfId="16" xr:uid="{00000000-0005-0000-0000-000014000000}"/>
    <cellStyle name="Normal 5" xfId="18" xr:uid="{00000000-0005-0000-0000-000015000000}"/>
    <cellStyle name="Normal 6" xfId="19" xr:uid="{00000000-0005-0000-0000-000016000000}"/>
    <cellStyle name="Normal 7" xfId="21" xr:uid="{00000000-0005-0000-0000-000017000000}"/>
    <cellStyle name="Normal 8" xfId="24" xr:uid="{00000000-0005-0000-0000-000018000000}"/>
    <cellStyle name="Normal 9" xfId="25" xr:uid="{00000000-0005-0000-0000-000019000000}"/>
    <cellStyle name="Porcentaje" xfId="4" builtinId="5"/>
    <cellStyle name="Porcentaje 2" xfId="20" xr:uid="{00000000-0005-0000-0000-00001B000000}"/>
    <cellStyle name="Porcentual 2" xfId="13" xr:uid="{00000000-0005-0000-0000-00001C000000}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0">
    <pageSetUpPr autoPageBreaks="0" fitToPage="1"/>
  </sheetPr>
  <dimension ref="A1:P29"/>
  <sheetViews>
    <sheetView showGridLines="0" tabSelected="1" showRuler="0" zoomScale="80" zoomScaleNormal="80" workbookViewId="0"/>
  </sheetViews>
  <sheetFormatPr baseColWidth="10" defaultColWidth="12" defaultRowHeight="14.5" x14ac:dyDescent="0.35"/>
  <cols>
    <col min="1" max="1" width="32.816406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1"/>
    </row>
    <row r="2" spans="1:16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1"/>
    </row>
    <row r="3" spans="1:16" ht="15" customHeight="1" thickBot="1" x14ac:dyDescent="0.4"/>
    <row r="4" spans="1:16" s="11" customFormat="1" ht="15.5" customHeight="1" thickTop="1" thickBot="1" x14ac:dyDescent="0.4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35">
      <c r="A5" s="3" t="s">
        <v>16</v>
      </c>
      <c r="B5" s="7"/>
      <c r="C5" s="7"/>
      <c r="D5" s="6"/>
      <c r="E5" s="6"/>
      <c r="F5" s="6"/>
      <c r="G5" s="6"/>
      <c r="H5" s="6"/>
      <c r="I5" s="6"/>
      <c r="J5" s="6"/>
      <c r="K5" s="6"/>
      <c r="L5" s="6"/>
      <c r="M5" s="6"/>
      <c r="N5" s="17"/>
      <c r="P5" s="12"/>
    </row>
    <row r="6" spans="1:16" x14ac:dyDescent="0.35">
      <c r="A6" s="18" t="s">
        <v>17</v>
      </c>
      <c r="B6" s="6">
        <v>74449.776400000002</v>
      </c>
      <c r="C6" s="6">
        <v>119661.40360000001</v>
      </c>
      <c r="D6" s="6">
        <v>122044.48880000001</v>
      </c>
      <c r="E6" s="6">
        <v>98680.114600000001</v>
      </c>
      <c r="F6" s="6">
        <v>80160</v>
      </c>
      <c r="G6" s="6">
        <v>88970.678400000004</v>
      </c>
      <c r="H6" s="6">
        <v>93712.416599999997</v>
      </c>
      <c r="I6" s="6">
        <v>123889.98880000001</v>
      </c>
      <c r="J6" s="6"/>
      <c r="K6" s="6"/>
      <c r="L6" s="6"/>
      <c r="M6" s="6"/>
      <c r="N6" s="17">
        <f>+SUM(B6:M6)</f>
        <v>801568.86719999998</v>
      </c>
      <c r="P6" s="12"/>
    </row>
    <row r="7" spans="1:16" x14ac:dyDescent="0.35">
      <c r="A7" s="18" t="s">
        <v>18</v>
      </c>
      <c r="B7" s="5">
        <v>0</v>
      </c>
      <c r="C7" s="5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/>
      <c r="K7" s="4"/>
      <c r="L7" s="4"/>
      <c r="M7" s="4"/>
      <c r="N7" s="19"/>
      <c r="P7" s="12"/>
    </row>
    <row r="8" spans="1:16" x14ac:dyDescent="0.35">
      <c r="A8" s="18" t="s">
        <v>19</v>
      </c>
      <c r="B8" s="5">
        <v>0</v>
      </c>
      <c r="C8" s="5">
        <v>0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/>
      <c r="K8" s="4"/>
      <c r="L8" s="4"/>
      <c r="M8" s="4"/>
      <c r="N8" s="19"/>
      <c r="P8" s="12"/>
    </row>
    <row r="9" spans="1:16" x14ac:dyDescent="0.35">
      <c r="A9" s="18" t="s">
        <v>20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/>
      <c r="K9" s="6"/>
      <c r="L9" s="6"/>
      <c r="M9" s="6"/>
      <c r="N9" s="17">
        <f>+SUM(B9:M9)</f>
        <v>0</v>
      </c>
      <c r="P9" s="12"/>
    </row>
    <row r="10" spans="1:16" x14ac:dyDescent="0.35">
      <c r="A10" s="18"/>
      <c r="B10" s="7"/>
      <c r="C10" s="7"/>
      <c r="D10" s="6"/>
      <c r="E10" s="6"/>
      <c r="F10" s="6"/>
      <c r="G10" s="6"/>
      <c r="H10" s="6"/>
      <c r="I10" s="6"/>
      <c r="J10" s="6"/>
      <c r="K10" s="6"/>
      <c r="L10" s="6"/>
      <c r="M10" s="6"/>
      <c r="N10" s="17"/>
      <c r="P10" s="12"/>
    </row>
    <row r="11" spans="1:16" x14ac:dyDescent="0.35">
      <c r="A11" s="18" t="s">
        <v>21</v>
      </c>
      <c r="B11" s="7"/>
      <c r="C11" s="7"/>
      <c r="D11" s="6"/>
      <c r="E11" s="6"/>
      <c r="F11" s="6"/>
      <c r="G11" s="6"/>
      <c r="H11" s="6"/>
      <c r="I11" s="6"/>
      <c r="J11" s="6"/>
      <c r="K11" s="6"/>
      <c r="L11" s="6"/>
      <c r="M11" s="6"/>
      <c r="N11" s="17"/>
      <c r="P11" s="12"/>
    </row>
    <row r="12" spans="1:16" x14ac:dyDescent="0.35">
      <c r="A12" s="18" t="s">
        <v>17</v>
      </c>
      <c r="B12" s="6">
        <v>4096071.3682400002</v>
      </c>
      <c r="C12" s="6">
        <v>4141311.8786399998</v>
      </c>
      <c r="D12" s="6">
        <v>4824749.23288</v>
      </c>
      <c r="E12" s="6">
        <v>3529792.648788</v>
      </c>
      <c r="F12" s="6">
        <v>3451423.2996562002</v>
      </c>
      <c r="G12" s="6">
        <v>3094514.7003535</v>
      </c>
      <c r="H12" s="6">
        <v>3737553.9018828999</v>
      </c>
      <c r="I12" s="6">
        <v>4096806.2765576998</v>
      </c>
      <c r="J12" s="6"/>
      <c r="K12" s="6"/>
      <c r="L12" s="6"/>
      <c r="M12" s="6"/>
      <c r="N12" s="17">
        <f>+SUM(B12:M12)</f>
        <v>30972223.306998298</v>
      </c>
      <c r="P12" s="12"/>
    </row>
    <row r="13" spans="1:16" x14ac:dyDescent="0.35">
      <c r="A13" s="18" t="s">
        <v>22</v>
      </c>
      <c r="B13" s="4">
        <v>0.542387940605501</v>
      </c>
      <c r="C13" s="4">
        <v>0.54572922134206403</v>
      </c>
      <c r="D13" s="4">
        <v>0.59391808103233401</v>
      </c>
      <c r="E13" s="4">
        <v>0.49377570744539701</v>
      </c>
      <c r="F13" s="4">
        <v>0.538344938132715</v>
      </c>
      <c r="G13" s="4">
        <v>0.46933122232243601</v>
      </c>
      <c r="H13" s="4">
        <v>0.48653253151007197</v>
      </c>
      <c r="I13" s="4">
        <v>0.53498547602124702</v>
      </c>
      <c r="J13" s="4"/>
      <c r="K13" s="4"/>
      <c r="L13" s="4"/>
      <c r="M13" s="4"/>
      <c r="N13" s="19"/>
      <c r="P13" s="12"/>
    </row>
    <row r="14" spans="1:16" x14ac:dyDescent="0.35">
      <c r="A14" s="18" t="s">
        <v>23</v>
      </c>
      <c r="B14" s="4">
        <v>0.542387940605501</v>
      </c>
      <c r="C14" s="4">
        <v>0.54407574228751998</v>
      </c>
      <c r="D14" s="4">
        <v>0.56252385758687795</v>
      </c>
      <c r="E14" s="4">
        <v>0.54795934540872604</v>
      </c>
      <c r="F14" s="4">
        <v>0.54618865401530003</v>
      </c>
      <c r="G14" s="4">
        <v>0.53561548691217298</v>
      </c>
      <c r="H14" s="4">
        <v>0.52884059139077699</v>
      </c>
      <c r="I14" s="4">
        <v>0.52965857596613297</v>
      </c>
      <c r="J14" s="4"/>
      <c r="K14" s="4"/>
      <c r="L14" s="4"/>
      <c r="M14" s="4"/>
      <c r="N14" s="19"/>
      <c r="P14" s="12"/>
    </row>
    <row r="15" spans="1:16" x14ac:dyDescent="0.35">
      <c r="A15" s="18"/>
      <c r="B15" s="7"/>
      <c r="C15" s="7"/>
      <c r="D15" s="6"/>
      <c r="E15" s="6"/>
      <c r="F15" s="6"/>
      <c r="G15" s="6"/>
      <c r="H15" s="6"/>
      <c r="I15" s="6"/>
      <c r="J15" s="6"/>
      <c r="K15" s="6"/>
      <c r="L15" s="6"/>
      <c r="M15" s="6"/>
      <c r="N15" s="17"/>
      <c r="P15" s="12"/>
    </row>
    <row r="16" spans="1:16" x14ac:dyDescent="0.35">
      <c r="A16" s="18" t="s">
        <v>24</v>
      </c>
      <c r="B16" s="7"/>
      <c r="C16" s="7"/>
      <c r="D16" s="6"/>
      <c r="E16" s="6"/>
      <c r="F16" s="6"/>
      <c r="G16" s="6"/>
      <c r="H16" s="6"/>
      <c r="I16" s="6"/>
      <c r="J16" s="6"/>
      <c r="K16" s="6"/>
      <c r="L16" s="6"/>
      <c r="M16" s="6"/>
      <c r="N16" s="17"/>
      <c r="P16" s="12"/>
    </row>
    <row r="17" spans="1:16" x14ac:dyDescent="0.35">
      <c r="A17" s="18" t="s">
        <v>17</v>
      </c>
      <c r="B17" s="6">
        <f t="shared" ref="B17:M17" si="0">+B12+B6</f>
        <v>4170521.1446400001</v>
      </c>
      <c r="C17" s="6">
        <f t="shared" si="0"/>
        <v>4260973.2822399996</v>
      </c>
      <c r="D17" s="6">
        <f t="shared" si="0"/>
        <v>4946793.7216800004</v>
      </c>
      <c r="E17" s="6">
        <f t="shared" si="0"/>
        <v>3628472.763388</v>
      </c>
      <c r="F17" s="6">
        <f t="shared" si="0"/>
        <v>3531583.2996562002</v>
      </c>
      <c r="G17" s="6">
        <f t="shared" si="0"/>
        <v>3183485.3787535001</v>
      </c>
      <c r="H17" s="6">
        <f t="shared" si="0"/>
        <v>3831266.3184829</v>
      </c>
      <c r="I17" s="6">
        <f t="shared" si="0"/>
        <v>4220696.2653577002</v>
      </c>
      <c r="J17" s="6"/>
      <c r="K17" s="6"/>
      <c r="L17" s="6"/>
      <c r="M17" s="6"/>
      <c r="N17" s="17">
        <f>+N6+N12</f>
        <v>31773792.174198296</v>
      </c>
      <c r="P17" s="12"/>
    </row>
    <row r="18" spans="1:16" x14ac:dyDescent="0.35">
      <c r="A18" s="18" t="s">
        <v>25</v>
      </c>
      <c r="B18" s="5">
        <v>0.61030714608202996</v>
      </c>
      <c r="C18" s="5">
        <v>0.60312671098209703</v>
      </c>
      <c r="D18" s="4">
        <v>0.64499172474416699</v>
      </c>
      <c r="E18" s="4">
        <v>0.56508540753898095</v>
      </c>
      <c r="F18" s="4">
        <v>0.57022587462349905</v>
      </c>
      <c r="G18" s="4">
        <v>0.52245645269897301</v>
      </c>
      <c r="H18" s="4">
        <v>0.55478188615641799</v>
      </c>
      <c r="I18" s="4">
        <v>0.58583991373113997</v>
      </c>
      <c r="J18" s="4"/>
      <c r="K18" s="4"/>
      <c r="L18" s="4"/>
      <c r="M18" s="4"/>
      <c r="N18" s="19"/>
      <c r="P18" s="12"/>
    </row>
    <row r="19" spans="1:16" ht="15" customHeight="1" thickBot="1" x14ac:dyDescent="0.4">
      <c r="A19" s="20" t="s">
        <v>26</v>
      </c>
      <c r="B19" s="10">
        <v>0.61030714608202996</v>
      </c>
      <c r="C19" s="10">
        <v>0.606678413076155</v>
      </c>
      <c r="D19" s="9">
        <v>0.62084525172632199</v>
      </c>
      <c r="E19" s="9">
        <v>0.60894862561556196</v>
      </c>
      <c r="F19" s="9">
        <v>0.60229022027814305</v>
      </c>
      <c r="G19" s="9">
        <v>0.59157647533486002</v>
      </c>
      <c r="H19" s="9">
        <v>0.58646017658251004</v>
      </c>
      <c r="I19" s="9">
        <v>0.58637778348678005</v>
      </c>
      <c r="J19" s="9"/>
      <c r="K19" s="9"/>
      <c r="L19" s="9"/>
      <c r="M19" s="9"/>
      <c r="N19" s="21"/>
      <c r="P19" s="12"/>
    </row>
    <row r="20" spans="1:16" s="2" customFormat="1" ht="12.5" customHeight="1" x14ac:dyDescent="0.25"/>
    <row r="21" spans="1:16" s="2" customFormat="1" ht="12.5" customHeight="1" x14ac:dyDescent="0.25"/>
    <row r="22" spans="1:16" s="2" customFormat="1" ht="12.5" customHeight="1" x14ac:dyDescent="0.25"/>
    <row r="23" spans="1:16" s="2" customFormat="1" ht="12.5" customHeight="1" x14ac:dyDescent="0.25"/>
    <row r="24" spans="1:16" s="2" customFormat="1" ht="12.5" customHeight="1" x14ac:dyDescent="0.25"/>
    <row r="25" spans="1:16" s="2" customFormat="1" ht="12.5" customHeight="1" x14ac:dyDescent="0.25"/>
    <row r="26" spans="1:16" s="2" customFormat="1" ht="12.5" customHeight="1" x14ac:dyDescent="0.25"/>
    <row r="29" spans="1:16" x14ac:dyDescent="0.35">
      <c r="B29" s="12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11">
    <pageSetUpPr autoPageBreaks="0" fitToPage="1"/>
  </sheetPr>
  <dimension ref="A1:P26"/>
  <sheetViews>
    <sheetView showGridLines="0" showRuler="0" zoomScale="80" zoomScaleNormal="80" workbookViewId="0"/>
  </sheetViews>
  <sheetFormatPr baseColWidth="10" defaultColWidth="12" defaultRowHeight="14.5" x14ac:dyDescent="0.35"/>
  <cols>
    <col min="1" max="1" width="31.5429687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1"/>
    </row>
    <row r="2" spans="1:16" x14ac:dyDescent="0.3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1"/>
    </row>
    <row r="3" spans="1:16" ht="15" customHeight="1" thickBot="1" x14ac:dyDescent="0.4"/>
    <row r="4" spans="1:16" s="11" customFormat="1" ht="15.5" customHeight="1" thickTop="1" thickBot="1" x14ac:dyDescent="0.4">
      <c r="A4" s="13" t="s">
        <v>2</v>
      </c>
      <c r="B4" s="14" t="s">
        <v>3</v>
      </c>
      <c r="C4" s="14" t="s">
        <v>4</v>
      </c>
      <c r="D4" s="15" t="s">
        <v>5</v>
      </c>
      <c r="E4" s="15" t="s">
        <v>6</v>
      </c>
      <c r="F4" s="15" t="s">
        <v>7</v>
      </c>
      <c r="G4" s="15" t="s">
        <v>8</v>
      </c>
      <c r="H4" s="15" t="s">
        <v>9</v>
      </c>
      <c r="I4" s="15" t="s">
        <v>10</v>
      </c>
      <c r="J4" s="15" t="s">
        <v>11</v>
      </c>
      <c r="K4" s="15" t="s">
        <v>12</v>
      </c>
      <c r="L4" s="15" t="s">
        <v>13</v>
      </c>
      <c r="M4" s="15" t="s">
        <v>14</v>
      </c>
      <c r="N4" s="16" t="s">
        <v>15</v>
      </c>
    </row>
    <row r="5" spans="1:16" x14ac:dyDescent="0.35">
      <c r="A5" s="3" t="s">
        <v>28</v>
      </c>
      <c r="B5" s="7">
        <v>1625222.28718</v>
      </c>
      <c r="C5" s="7">
        <v>1691066.4809399999</v>
      </c>
      <c r="D5" s="6">
        <v>1756152.7071799999</v>
      </c>
      <c r="E5" s="6">
        <v>1578075.7531448</v>
      </c>
      <c r="F5" s="6">
        <v>1517783.123804</v>
      </c>
      <c r="G5" s="6">
        <v>1520252.9005509</v>
      </c>
      <c r="H5" s="6">
        <v>1705749.1639473999</v>
      </c>
      <c r="I5" s="6">
        <v>1748043.9293752001</v>
      </c>
      <c r="J5" s="6"/>
      <c r="K5" s="6"/>
      <c r="L5" s="6"/>
      <c r="M5" s="6"/>
      <c r="N5" s="17">
        <f t="shared" ref="N5:N21" si="0">SUM(B5:M5)</f>
        <v>13142346.3461223</v>
      </c>
      <c r="P5" s="12"/>
    </row>
    <row r="6" spans="1:16" x14ac:dyDescent="0.35">
      <c r="A6" s="18" t="s">
        <v>29</v>
      </c>
      <c r="B6" s="6">
        <v>842765.71681999997</v>
      </c>
      <c r="C6" s="6">
        <v>672630.53844000003</v>
      </c>
      <c r="D6" s="6">
        <v>742356.57007999998</v>
      </c>
      <c r="E6" s="6">
        <v>547953.68053999997</v>
      </c>
      <c r="F6" s="6">
        <v>555296.19194000005</v>
      </c>
      <c r="G6" s="6">
        <v>459763.38336490002</v>
      </c>
      <c r="H6" s="6">
        <v>633194.91141479998</v>
      </c>
      <c r="I6" s="6">
        <v>652279.11096269998</v>
      </c>
      <c r="J6" s="6"/>
      <c r="K6" s="6"/>
      <c r="L6" s="6"/>
      <c r="M6" s="6"/>
      <c r="N6" s="17">
        <f t="shared" si="0"/>
        <v>5106240.1035624007</v>
      </c>
      <c r="P6" s="12"/>
    </row>
    <row r="7" spans="1:16" x14ac:dyDescent="0.35">
      <c r="A7" s="18" t="s">
        <v>30</v>
      </c>
      <c r="B7" s="6">
        <v>112659.96</v>
      </c>
      <c r="C7" s="6">
        <v>178770.8</v>
      </c>
      <c r="D7" s="6">
        <v>156631</v>
      </c>
      <c r="E7" s="6">
        <v>132715</v>
      </c>
      <c r="F7" s="6">
        <v>138097.5</v>
      </c>
      <c r="G7" s="6">
        <v>127951</v>
      </c>
      <c r="H7" s="6">
        <v>119677</v>
      </c>
      <c r="I7" s="6">
        <v>81760</v>
      </c>
      <c r="J7" s="6"/>
      <c r="K7" s="6"/>
      <c r="L7" s="6"/>
      <c r="M7" s="6"/>
      <c r="N7" s="17">
        <f t="shared" si="0"/>
        <v>1048262.26</v>
      </c>
      <c r="P7" s="12"/>
    </row>
    <row r="8" spans="1:16" x14ac:dyDescent="0.35">
      <c r="A8" s="18" t="s">
        <v>31</v>
      </c>
      <c r="B8" s="6">
        <v>5683</v>
      </c>
      <c r="C8" s="6">
        <v>13838.3</v>
      </c>
      <c r="D8" s="6">
        <v>21725</v>
      </c>
      <c r="E8" s="6">
        <v>16586</v>
      </c>
      <c r="F8" s="6">
        <v>14293.5</v>
      </c>
      <c r="G8" s="6">
        <v>24300</v>
      </c>
      <c r="H8" s="6">
        <v>2695</v>
      </c>
      <c r="I8" s="6">
        <v>0</v>
      </c>
      <c r="J8" s="6"/>
      <c r="K8" s="6"/>
      <c r="L8" s="6"/>
      <c r="M8" s="6"/>
      <c r="N8" s="17">
        <f t="shared" si="0"/>
        <v>99120.8</v>
      </c>
      <c r="P8" s="12"/>
    </row>
    <row r="9" spans="1:16" x14ac:dyDescent="0.35">
      <c r="A9" s="18" t="s">
        <v>32</v>
      </c>
      <c r="B9" s="6">
        <v>0</v>
      </c>
      <c r="C9" s="6">
        <v>0</v>
      </c>
      <c r="D9" s="6">
        <v>0</v>
      </c>
      <c r="E9" s="6">
        <v>0</v>
      </c>
      <c r="F9" s="6">
        <v>1127.0093999999999</v>
      </c>
      <c r="G9" s="6">
        <v>231.66659379999999</v>
      </c>
      <c r="H9" s="6">
        <v>0</v>
      </c>
      <c r="I9" s="6">
        <v>0</v>
      </c>
      <c r="J9" s="6"/>
      <c r="K9" s="6"/>
      <c r="L9" s="6"/>
      <c r="M9" s="6"/>
      <c r="N9" s="17">
        <f t="shared" si="0"/>
        <v>1358.6759938</v>
      </c>
      <c r="P9" s="12"/>
    </row>
    <row r="10" spans="1:16" x14ac:dyDescent="0.35">
      <c r="A10" s="18" t="s">
        <v>33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0</v>
      </c>
      <c r="J10" s="6"/>
      <c r="K10" s="6"/>
      <c r="L10" s="6"/>
      <c r="M10" s="6"/>
      <c r="N10" s="17">
        <f t="shared" si="0"/>
        <v>0</v>
      </c>
      <c r="P10" s="12"/>
    </row>
    <row r="11" spans="1:16" x14ac:dyDescent="0.35">
      <c r="A11" s="18" t="s">
        <v>34</v>
      </c>
      <c r="B11" s="6">
        <v>73060</v>
      </c>
      <c r="C11" s="6">
        <v>54600</v>
      </c>
      <c r="D11" s="6">
        <v>83020</v>
      </c>
      <c r="E11" s="6">
        <v>71400</v>
      </c>
      <c r="F11" s="6">
        <v>39600</v>
      </c>
      <c r="G11" s="6">
        <v>39608.5</v>
      </c>
      <c r="H11" s="6">
        <v>75879</v>
      </c>
      <c r="I11" s="6">
        <v>73519</v>
      </c>
      <c r="J11" s="6"/>
      <c r="K11" s="6"/>
      <c r="L11" s="6"/>
      <c r="M11" s="6"/>
      <c r="N11" s="17">
        <f t="shared" si="0"/>
        <v>510686.5</v>
      </c>
      <c r="P11" s="12"/>
    </row>
    <row r="12" spans="1:16" x14ac:dyDescent="0.35">
      <c r="A12" s="18" t="s">
        <v>35</v>
      </c>
      <c r="B12" s="6">
        <v>86261</v>
      </c>
      <c r="C12" s="6">
        <v>102422.5</v>
      </c>
      <c r="D12" s="6">
        <v>115993</v>
      </c>
      <c r="E12" s="6">
        <v>85581.5</v>
      </c>
      <c r="F12" s="6">
        <v>108190</v>
      </c>
      <c r="G12" s="6">
        <v>61219</v>
      </c>
      <c r="H12" s="6">
        <v>98536.5</v>
      </c>
      <c r="I12" s="6">
        <v>48765.5</v>
      </c>
      <c r="J12" s="6"/>
      <c r="K12" s="6"/>
      <c r="L12" s="6"/>
      <c r="M12" s="6"/>
      <c r="N12" s="17">
        <f t="shared" si="0"/>
        <v>706969</v>
      </c>
      <c r="P12" s="12"/>
    </row>
    <row r="13" spans="1:16" x14ac:dyDescent="0.35">
      <c r="A13" s="18" t="s">
        <v>36</v>
      </c>
      <c r="B13" s="6">
        <v>59641.46</v>
      </c>
      <c r="C13" s="6">
        <v>93211.34</v>
      </c>
      <c r="D13" s="6">
        <v>127258.22</v>
      </c>
      <c r="E13" s="6">
        <v>96240.1</v>
      </c>
      <c r="F13" s="6">
        <v>157080.04</v>
      </c>
      <c r="G13" s="6">
        <v>74212.56</v>
      </c>
      <c r="H13" s="6">
        <v>95034.44</v>
      </c>
      <c r="I13" s="6">
        <v>146618.88</v>
      </c>
      <c r="J13" s="6"/>
      <c r="K13" s="6"/>
      <c r="L13" s="6"/>
      <c r="M13" s="6"/>
      <c r="N13" s="17">
        <f t="shared" si="0"/>
        <v>849297.03999999992</v>
      </c>
      <c r="P13" s="12"/>
    </row>
    <row r="14" spans="1:16" x14ac:dyDescent="0.35">
      <c r="A14" s="18" t="s">
        <v>37</v>
      </c>
      <c r="B14" s="6">
        <v>621372.43999999994</v>
      </c>
      <c r="C14" s="6">
        <v>744610.52</v>
      </c>
      <c r="D14" s="6">
        <v>1119886.08</v>
      </c>
      <c r="E14" s="6">
        <v>471403.72</v>
      </c>
      <c r="F14" s="6">
        <v>645332.07999999996</v>
      </c>
      <c r="G14" s="6">
        <v>455538.57913000003</v>
      </c>
      <c r="H14" s="6">
        <v>474786.63</v>
      </c>
      <c r="I14" s="6">
        <v>834645</v>
      </c>
      <c r="J14" s="6"/>
      <c r="K14" s="6"/>
      <c r="L14" s="6"/>
      <c r="M14" s="6"/>
      <c r="N14" s="17">
        <f t="shared" si="0"/>
        <v>5367575.0491300002</v>
      </c>
      <c r="P14" s="12"/>
    </row>
    <row r="15" spans="1:16" x14ac:dyDescent="0.35">
      <c r="A15" s="18" t="s">
        <v>38</v>
      </c>
      <c r="B15" s="6">
        <v>27458.2376</v>
      </c>
      <c r="C15" s="6">
        <v>17212.936000000002</v>
      </c>
      <c r="D15" s="6">
        <v>14511.8388</v>
      </c>
      <c r="E15" s="6">
        <v>6828.5126</v>
      </c>
      <c r="F15" s="6">
        <v>5024.6412</v>
      </c>
      <c r="G15" s="6">
        <v>1596</v>
      </c>
      <c r="H15" s="6">
        <v>1607.9598000000001</v>
      </c>
      <c r="I15" s="6">
        <v>7260.1292000000003</v>
      </c>
      <c r="J15" s="6"/>
      <c r="K15" s="6"/>
      <c r="L15" s="6"/>
      <c r="M15" s="6"/>
      <c r="N15" s="17">
        <f t="shared" si="0"/>
        <v>81500.255199999985</v>
      </c>
      <c r="P15" s="12"/>
    </row>
    <row r="16" spans="1:16" x14ac:dyDescent="0.35">
      <c r="A16" s="18" t="s">
        <v>39</v>
      </c>
      <c r="B16" s="6">
        <v>0</v>
      </c>
      <c r="C16" s="6">
        <v>0</v>
      </c>
      <c r="D16" s="6">
        <v>0</v>
      </c>
      <c r="E16" s="6">
        <v>0</v>
      </c>
      <c r="F16" s="6">
        <v>0</v>
      </c>
      <c r="G16" s="6">
        <v>0</v>
      </c>
      <c r="H16" s="6">
        <v>0</v>
      </c>
      <c r="I16" s="6">
        <v>0</v>
      </c>
      <c r="J16" s="6"/>
      <c r="K16" s="6"/>
      <c r="L16" s="6"/>
      <c r="M16" s="6"/>
      <c r="N16" s="17">
        <f t="shared" si="0"/>
        <v>0</v>
      </c>
      <c r="P16" s="12"/>
    </row>
    <row r="17" spans="1:16" x14ac:dyDescent="0.35">
      <c r="A17" s="18" t="s">
        <v>40</v>
      </c>
      <c r="B17" s="6">
        <v>0</v>
      </c>
      <c r="C17" s="6">
        <v>0</v>
      </c>
      <c r="D17" s="6">
        <v>0</v>
      </c>
      <c r="E17" s="6">
        <v>0</v>
      </c>
      <c r="F17" s="6">
        <v>0</v>
      </c>
      <c r="G17" s="6">
        <v>0</v>
      </c>
      <c r="H17" s="6">
        <v>0</v>
      </c>
      <c r="I17" s="6">
        <v>0</v>
      </c>
      <c r="J17" s="6"/>
      <c r="K17" s="6"/>
      <c r="L17" s="6"/>
      <c r="M17" s="6"/>
      <c r="N17" s="17">
        <f t="shared" si="0"/>
        <v>0</v>
      </c>
      <c r="P17" s="12"/>
    </row>
    <row r="18" spans="1:16" x14ac:dyDescent="0.35">
      <c r="A18" s="18" t="s">
        <v>41</v>
      </c>
      <c r="B18" s="6">
        <v>9162.3082400000003</v>
      </c>
      <c r="C18" s="6">
        <v>10479.49662</v>
      </c>
      <c r="D18" s="6">
        <v>8595.2192400000004</v>
      </c>
      <c r="E18" s="6">
        <v>14307.2384901</v>
      </c>
      <c r="F18" s="6">
        <v>12399.2968</v>
      </c>
      <c r="G18" s="6">
        <v>21426.225346899999</v>
      </c>
      <c r="H18" s="6">
        <v>26062.776150500002</v>
      </c>
      <c r="I18" s="6">
        <v>23693.520436399998</v>
      </c>
      <c r="J18" s="6"/>
      <c r="K18" s="6"/>
      <c r="L18" s="6"/>
      <c r="M18" s="6"/>
      <c r="N18" s="17">
        <f t="shared" si="0"/>
        <v>126126.0813239</v>
      </c>
      <c r="P18" s="12"/>
    </row>
    <row r="19" spans="1:16" x14ac:dyDescent="0.35">
      <c r="A19" s="31" t="s">
        <v>42</v>
      </c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17">
        <f t="shared" si="0"/>
        <v>0</v>
      </c>
      <c r="P19" s="12"/>
    </row>
    <row r="20" spans="1:16" ht="15" customHeight="1" thickBot="1" x14ac:dyDescent="0.4">
      <c r="A20" s="18" t="s">
        <v>43</v>
      </c>
      <c r="B20" s="7">
        <v>0</v>
      </c>
      <c r="C20" s="7">
        <v>0</v>
      </c>
      <c r="D20" s="6">
        <v>0</v>
      </c>
      <c r="E20" s="6">
        <v>0</v>
      </c>
      <c r="F20" s="6">
        <v>0</v>
      </c>
      <c r="G20" s="6">
        <v>0</v>
      </c>
      <c r="H20" s="6">
        <v>0</v>
      </c>
      <c r="I20" s="6">
        <v>0</v>
      </c>
      <c r="J20" s="6"/>
      <c r="K20" s="6"/>
      <c r="L20" s="6"/>
      <c r="M20" s="6"/>
      <c r="N20" s="17">
        <f t="shared" si="0"/>
        <v>0</v>
      </c>
    </row>
    <row r="21" spans="1:16" ht="15.5" customHeight="1" thickTop="1" thickBot="1" x14ac:dyDescent="0.4">
      <c r="A21" s="22" t="s">
        <v>44</v>
      </c>
      <c r="B21" s="23">
        <f t="shared" ref="B21:M21" si="1">+SUM(B5:B20)</f>
        <v>3463286.4098399999</v>
      </c>
      <c r="C21" s="23">
        <f t="shared" si="1"/>
        <v>3578842.9119999995</v>
      </c>
      <c r="D21" s="23">
        <f t="shared" si="1"/>
        <v>4146129.6353000002</v>
      </c>
      <c r="E21" s="23">
        <f t="shared" si="1"/>
        <v>3021091.5047749002</v>
      </c>
      <c r="F21" s="23">
        <f t="shared" si="1"/>
        <v>3194223.3831440001</v>
      </c>
      <c r="G21" s="23">
        <f t="shared" si="1"/>
        <v>2786099.8149865</v>
      </c>
      <c r="H21" s="23">
        <f t="shared" si="1"/>
        <v>3233223.3813126995</v>
      </c>
      <c r="I21" s="23">
        <f t="shared" si="1"/>
        <v>3616585.0699743</v>
      </c>
      <c r="J21" s="23"/>
      <c r="K21" s="23"/>
      <c r="L21" s="23"/>
      <c r="M21" s="23"/>
      <c r="N21" s="24">
        <f t="shared" si="0"/>
        <v>27039482.111332398</v>
      </c>
    </row>
    <row r="22" spans="1:16" ht="15.5" customHeight="1" thickTop="1" thickBot="1" x14ac:dyDescent="0.4">
      <c r="A22" s="25" t="s">
        <v>45</v>
      </c>
      <c r="B22" s="26">
        <v>707234.73479999998</v>
      </c>
      <c r="C22" s="26">
        <v>682130.37023999996</v>
      </c>
      <c r="D22" s="27">
        <v>800664.08637999999</v>
      </c>
      <c r="E22" s="27">
        <v>607381.25861310004</v>
      </c>
      <c r="F22" s="27">
        <v>337359.91651220003</v>
      </c>
      <c r="G22" s="27">
        <v>397385.56376699999</v>
      </c>
      <c r="H22" s="27">
        <v>598042.93717020005</v>
      </c>
      <c r="I22" s="27">
        <v>604111.19538339996</v>
      </c>
      <c r="J22" s="27"/>
      <c r="K22" s="27"/>
      <c r="L22" s="27"/>
      <c r="M22" s="27"/>
      <c r="N22" s="28">
        <f>+SUM(B22:M22)</f>
        <v>4734310.0628659008</v>
      </c>
    </row>
    <row r="23" spans="1:16" ht="15.5" customHeight="1" thickTop="1" thickBot="1" x14ac:dyDescent="0.4">
      <c r="A23" s="8" t="s">
        <v>15</v>
      </c>
      <c r="B23" s="29">
        <f t="shared" ref="B23:M23" si="2">+B21+B22</f>
        <v>4170521.1446399996</v>
      </c>
      <c r="C23" s="29">
        <f t="shared" si="2"/>
        <v>4260973.2822399996</v>
      </c>
      <c r="D23" s="29">
        <f t="shared" si="2"/>
        <v>4946793.7216800004</v>
      </c>
      <c r="E23" s="29">
        <f t="shared" si="2"/>
        <v>3628472.7633880004</v>
      </c>
      <c r="F23" s="29">
        <f t="shared" si="2"/>
        <v>3531583.2996562002</v>
      </c>
      <c r="G23" s="29">
        <f t="shared" si="2"/>
        <v>3183485.3787535001</v>
      </c>
      <c r="H23" s="29">
        <f t="shared" si="2"/>
        <v>3831266.3184828996</v>
      </c>
      <c r="I23" s="29">
        <f t="shared" si="2"/>
        <v>4220696.2653577002</v>
      </c>
      <c r="J23" s="29"/>
      <c r="K23" s="29"/>
      <c r="L23" s="29"/>
      <c r="M23" s="29"/>
      <c r="N23" s="30">
        <f>SUM(B23:M23)</f>
        <v>31773792.174198296</v>
      </c>
    </row>
    <row r="26" spans="1:16" x14ac:dyDescent="0.35">
      <c r="B26" s="12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Ernesto Rebolledo</dc:creator>
  <cp:lastModifiedBy>Alexander Banguera Obregon</cp:lastModifiedBy>
  <dcterms:created xsi:type="dcterms:W3CDTF">2018-05-04T22:53:35Z</dcterms:created>
  <dcterms:modified xsi:type="dcterms:W3CDTF">2022-09-06T16:45:04Z</dcterms:modified>
</cp:coreProperties>
</file>