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2\Resumen\"/>
    </mc:Choice>
  </mc:AlternateContent>
  <xr:revisionPtr revIDLastSave="0" documentId="13_ncr:1_{8F162AFE-7F7E-4B46-98B2-88175C75550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Ventas Por Régimen" sheetId="3" r:id="rId1"/>
    <sheet name="Ventas mdo mes P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3" l="1"/>
  <c r="N9" i="3"/>
  <c r="N12" i="3"/>
  <c r="B17" i="3"/>
  <c r="C17" i="3"/>
  <c r="D17" i="3"/>
  <c r="E17" i="3"/>
  <c r="F17" i="3"/>
  <c r="G17" i="3"/>
  <c r="H17" i="3"/>
  <c r="I17" i="3"/>
  <c r="J17" i="3"/>
  <c r="K17" i="3"/>
  <c r="L17" i="3"/>
  <c r="M17" i="3"/>
  <c r="N17" i="3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B21" i="4"/>
  <c r="C21" i="4"/>
  <c r="N21" i="4" s="1"/>
  <c r="D21" i="4"/>
  <c r="E21" i="4"/>
  <c r="F21" i="4"/>
  <c r="G21" i="4"/>
  <c r="H21" i="4"/>
  <c r="I21" i="4"/>
  <c r="I23" i="4" s="1"/>
  <c r="J21" i="4"/>
  <c r="K21" i="4"/>
  <c r="K23" i="4" s="1"/>
  <c r="L21" i="4"/>
  <c r="M21" i="4"/>
  <c r="N22" i="4"/>
  <c r="B23" i="4"/>
  <c r="D23" i="4"/>
  <c r="E23" i="4"/>
  <c r="F23" i="4"/>
  <c r="G23" i="4"/>
  <c r="H23" i="4"/>
  <c r="J23" i="4"/>
  <c r="L23" i="4"/>
  <c r="M23" i="4"/>
  <c r="C23" i="4" l="1"/>
  <c r="N23" i="4" s="1"/>
</calcChain>
</file>

<file path=xl/sharedStrings.xml><?xml version="1.0" encoding="utf-8"?>
<sst xmlns="http://schemas.openxmlformats.org/spreadsheetml/2006/main" count="64" uniqueCount="46">
  <si>
    <t>FONDO DE ESTABILIZACIÓN DE PRECIOS DEL AZÚCAR</t>
  </si>
  <si>
    <t>VENTAS Y FACTOR DE PONDERACIÓN POR RÉGIMEN DE LIQUIDACIÓN - DICIEMBRE. 2022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</si>
  <si>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</si>
  <si>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</si>
  <si>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</si>
  <si>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</si>
  <si>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</si>
  <si>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</si>
  <si>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</si>
  <si>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</si>
  <si>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</si>
  <si>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</si>
  <si>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</si>
  <si>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</si>
  <si>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</si>
  <si>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</si>
  <si>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</si>
  <si>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</si>
  <si>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</si>
  <si>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</si>
  <si>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limite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</si>
  <si>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</si>
  <si>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</si>
  <si>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</si>
  <si>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</si>
  <si>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</si>
  <si>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</si>
  <si>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OPERACIONES DEL SECTOR POR MERCADO DICIEMBRE DE 2022 QQ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</si>
  <si>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</si>
  <si>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</si>
  <si>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</si>
  <si>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</si>
  <si>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</si>
  <si>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</si>
  <si>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</si>
  <si>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</si>
  <si>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</si>
  <si>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</si>
  <si>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</si>
  <si>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</si>
  <si>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</si>
  <si>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</si>
  <si>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</si>
  <si>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Coyuntural</t>
  </si>
  <si>
    <t>Total Azúcar</t>
  </si>
  <si>
    <t>Alcohol equivalente en Azúcar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</si>
</sst>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&quot;_);_(@_)"/>
    <numFmt numFmtId="165" formatCode="_(* #,##0.00_);_(* \(#,##0.00\);_(* &quot;-&quot;??_);_(@_)"/>
    <numFmt numFmtId="166" formatCode="_-* #,##0\ _P_t_a_-;\-* #,##0\ _P_t_a_-;_-* &quot;-&quot;\ _P_t_a_-;_-@_-"/>
    <numFmt numFmtId="169" formatCode="#,##0.00000000000"/>
    <numFmt numFmtId="170" formatCode="[$-C0A]dd\-mmm\-yy;@"/>
    <numFmt numFmtId="171" formatCode="#,##0.0000000000000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28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1" fillId="0" borderId="0"/>
    <xf numFmtId="170" fontId="1" fillId="0" borderId="0"/>
    <xf numFmtId="17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" fillId="0" borderId="0"/>
    <xf numFmtId="170" fontId="1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2" applyFont="1"/>
    <xf numFmtId="0" fontId="1" fillId="0" borderId="0" xfId="2"/>
    <xf numFmtId="0" fontId="3" fillId="0" borderId="3" xfId="2" applyFont="1" applyBorder="1"/>
    <xf numFmtId="10" fontId="3" fillId="0" borderId="4" xfId="4" applyNumberFormat="1" applyFont="1" applyBorder="1"/>
    <xf numFmtId="10" fontId="3" fillId="0" borderId="5" xfId="4" applyNumberFormat="1" applyFont="1" applyBorder="1"/>
    <xf numFmtId="3" fontId="3" fillId="0" borderId="4" xfId="2" applyNumberFormat="1" applyFont="1" applyBorder="1"/>
    <xf numFmtId="3" fontId="3" fillId="0" borderId="5" xfId="2" applyNumberFormat="1" applyFont="1" applyBorder="1"/>
    <xf numFmtId="0" fontId="2" fillId="0" borderId="6" xfId="2" applyFont="1" applyBorder="1"/>
    <xf numFmtId="10" fontId="3" fillId="0" borderId="1" xfId="2" applyNumberFormat="1" applyFont="1" applyBorder="1"/>
    <xf numFmtId="10" fontId="3" fillId="0" borderId="2" xfId="2" applyNumberFormat="1" applyFont="1" applyBorder="1"/>
    <xf numFmtId="0" fontId="3" fillId="0" borderId="0" xfId="2" applyFont="1"/>
    <xf numFmtId="3" fontId="3" fillId="0" borderId="0" xfId="2" applyNumberFormat="1" applyFont="1"/>
    <xf numFmtId="0" fontId="2" fillId="0" borderId="8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3" fontId="3" fillId="0" borderId="7" xfId="2" applyNumberFormat="1" applyFont="1" applyBorder="1"/>
    <xf numFmtId="0" fontId="3" fillId="0" borderId="12" xfId="2" quotePrefix="1" applyFont="1" applyBorder="1"/>
    <xf numFmtId="10" fontId="3" fillId="0" borderId="7" xfId="4" applyNumberFormat="1" applyFont="1" applyBorder="1"/>
    <xf numFmtId="0" fontId="3" fillId="0" borderId="6" xfId="2" quotePrefix="1" applyFont="1" applyBorder="1"/>
    <xf numFmtId="10" fontId="3" fillId="0" borderId="13" xfId="4" applyNumberFormat="1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7" xfId="2" applyNumberFormat="1" applyFont="1" applyBorder="1"/>
    <xf numFmtId="3" fontId="3" fillId="0" borderId="16" xfId="2" applyNumberFormat="1" applyFont="1" applyBorder="1"/>
    <xf numFmtId="3" fontId="2" fillId="0" borderId="2" xfId="2" applyNumberFormat="1" applyFont="1" applyBorder="1"/>
    <xf numFmtId="3" fontId="2" fillId="0" borderId="13" xfId="2" applyNumberFormat="1" applyFont="1" applyBorder="1"/>
    <xf numFmtId="0" fontId="3" fillId="0" borderId="18" xfId="2" applyFont="1" applyBorder="1"/>
  </cellXfs>
  <cellStyles count="28">
    <cellStyle name="Comma [0] 2" xfId="23" xr:uid="{00000000-0005-0000-0000-000001000000}"/>
    <cellStyle name="Comma 2" xfId="5" xr:uid="{00000000-0005-0000-0000-000002000000}"/>
    <cellStyle name="Comma 3" xfId="9" xr:uid="{00000000-0005-0000-0000-000003000000}"/>
    <cellStyle name="Comma 4" xfId="27" xr:uid="{00000000-0005-0000-0000-000004000000}"/>
    <cellStyle name="Millares [0] 2" xfId="8" xr:uid="{00000000-0005-0000-0000-000005000000}"/>
    <cellStyle name="Millares [0] 3" xfId="1" xr:uid="{00000000-0005-0000-0000-000006000000}"/>
    <cellStyle name="Millares [0] 4" xfId="22" xr:uid="{00000000-0005-0000-0000-000007000000}"/>
    <cellStyle name="Millares 2" xfId="10" xr:uid="{00000000-0005-0000-0000-000008000000}"/>
    <cellStyle name="Millares 2 2" xfId="17" xr:uid="{00000000-0005-0000-0000-000009000000}"/>
    <cellStyle name="Millares 3" xfId="11" xr:uid="{00000000-0005-0000-0000-00000A000000}"/>
    <cellStyle name="Millares 4" xfId="12" xr:uid="{00000000-0005-0000-0000-00000B000000}"/>
    <cellStyle name="Millares 5" xfId="26" xr:uid="{00000000-0005-0000-0000-00000C000000}"/>
    <cellStyle name="Normal" xfId="0" builtinId="0"/>
    <cellStyle name="Normal 10" xfId="6" xr:uid="{00000000-0005-0000-0000-00000E000000}"/>
    <cellStyle name="Normal 2" xfId="7" xr:uid="{00000000-0005-0000-0000-00000F000000}"/>
    <cellStyle name="Normal 2 2" xfId="2" xr:uid="{00000000-0005-0000-0000-000010000000}"/>
    <cellStyle name="Normal 2 3" xfId="15" xr:uid="{00000000-0005-0000-0000-000011000000}"/>
    <cellStyle name="Normal 3" xfId="14" xr:uid="{00000000-0005-0000-0000-000012000000}"/>
    <cellStyle name="Normal 3 2" xfId="3" xr:uid="{00000000-0005-0000-0000-000013000000}"/>
    <cellStyle name="Normal 4" xfId="16" xr:uid="{00000000-0005-0000-0000-000014000000}"/>
    <cellStyle name="Normal 5" xfId="18" xr:uid="{00000000-0005-0000-0000-000015000000}"/>
    <cellStyle name="Normal 6" xfId="19" xr:uid="{00000000-0005-0000-0000-000016000000}"/>
    <cellStyle name="Normal 7" xfId="21" xr:uid="{00000000-0005-0000-0000-000017000000}"/>
    <cellStyle name="Normal 8" xfId="24" xr:uid="{00000000-0005-0000-0000-000018000000}"/>
    <cellStyle name="Normal 9" xfId="25" xr:uid="{00000000-0005-0000-0000-000019000000}"/>
    <cellStyle name="Porcentaje" xfId="4" builtinId="5"/>
    <cellStyle name="Porcentaje 2" xfId="20" xr:uid="{00000000-0005-0000-0000-00001B000000}"/>
    <cellStyle name="Porcentual 2" xfId="13" xr:uid="{00000000-0005-0000-0000-00001C000000}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0">
    <pageSetUpPr autoPageBreaks="0" fitToPage="1"/>
  </sheetPr>
  <dimension ref="A1:P29"/>
  <sheetViews>
    <sheetView showGridLines="0" tabSelected="1" showRuler="0" zoomScale="115" zoomScaleNormal="115" workbookViewId="0"/>
  </sheetViews>
  <sheetFormatPr baseColWidth="10" defaultColWidth="12" defaultRowHeight="14.5" x14ac:dyDescent="0.35"/>
  <cols>
    <col min="1" max="1" width="32.816406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1"/>
    </row>
    <row r="2" spans="1:16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1"/>
    </row>
    <row r="3" spans="1:16" ht="15" customHeight="1" thickBot="1" x14ac:dyDescent="0.4"/>
    <row r="4" spans="1:16" s="11" customFormat="1" ht="15.5" customHeight="1" thickTop="1" thickBot="1" x14ac:dyDescent="0.4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35">
      <c r="A5" s="3" t="s">
        <v>16</v>
      </c>
      <c r="B5" s="7"/>
      <c r="C5" s="7"/>
      <c r="D5" s="6"/>
      <c r="E5" s="6"/>
      <c r="F5" s="6"/>
      <c r="G5" s="6"/>
      <c r="H5" s="6"/>
      <c r="I5" s="6"/>
      <c r="J5" s="6"/>
      <c r="K5" s="6"/>
      <c r="L5" s="6"/>
      <c r="M5" s="6"/>
      <c r="N5" s="17"/>
      <c r="P5" s="12"/>
    </row>
    <row r="6" spans="1:16" x14ac:dyDescent="0.35">
      <c r="A6" s="18" t="s">
        <v>17</v>
      </c>
      <c r="B6" s="6">
        <v>74449.776400000002</v>
      </c>
      <c r="C6" s="6">
        <v>119661.40360000001</v>
      </c>
      <c r="D6" s="6">
        <v>122044.48880000001</v>
      </c>
      <c r="E6" s="6">
        <v>98680.114600000001</v>
      </c>
      <c r="F6" s="6">
        <v>80160</v>
      </c>
      <c r="G6" s="6">
        <v>88970.678400000004</v>
      </c>
      <c r="H6" s="6">
        <v>93712.416599999997</v>
      </c>
      <c r="I6" s="6">
        <v>123889.98880000001</v>
      </c>
      <c r="J6" s="6">
        <v>89638.5</v>
      </c>
      <c r="K6" s="6">
        <v>107300.7</v>
      </c>
      <c r="L6" s="6">
        <v>140490</v>
      </c>
      <c r="M6" s="6">
        <v>103496.75</v>
      </c>
      <c r="N6" s="17">
        <f>+SUM(B6:M6)</f>
        <v>1242494.8171999999</v>
      </c>
      <c r="P6" s="12"/>
    </row>
    <row r="7" spans="1:16" x14ac:dyDescent="0.35">
      <c r="A7" s="18" t="s">
        <v>18</v>
      </c>
      <c r="B7" s="5">
        <v>0</v>
      </c>
      <c r="C7" s="5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19"/>
      <c r="P7" s="12"/>
    </row>
    <row r="8" spans="1:16" x14ac:dyDescent="0.35">
      <c r="A8" s="18" t="s">
        <v>19</v>
      </c>
      <c r="B8" s="5">
        <v>0</v>
      </c>
      <c r="C8" s="5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19"/>
      <c r="P8" s="12"/>
    </row>
    <row r="9" spans="1:16" x14ac:dyDescent="0.35">
      <c r="A9" s="18" t="s">
        <v>20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17">
        <f>+SUM(B9:M9)</f>
        <v>0</v>
      </c>
      <c r="P9" s="12"/>
    </row>
    <row r="10" spans="1:16" x14ac:dyDescent="0.35">
      <c r="A10" s="18"/>
      <c r="B10" s="7"/>
      <c r="C10" s="7"/>
      <c r="D10" s="6"/>
      <c r="E10" s="6"/>
      <c r="F10" s="6"/>
      <c r="G10" s="6"/>
      <c r="H10" s="6"/>
      <c r="I10" s="6"/>
      <c r="J10" s="6"/>
      <c r="K10" s="6"/>
      <c r="L10" s="6"/>
      <c r="M10" s="6"/>
      <c r="N10" s="17"/>
      <c r="P10" s="12"/>
    </row>
    <row r="11" spans="1:16" x14ac:dyDescent="0.35">
      <c r="A11" s="18" t="s">
        <v>21</v>
      </c>
      <c r="B11" s="7"/>
      <c r="C11" s="7"/>
      <c r="D11" s="6"/>
      <c r="E11" s="6"/>
      <c r="F11" s="6"/>
      <c r="G11" s="6"/>
      <c r="H11" s="6"/>
      <c r="I11" s="6"/>
      <c r="J11" s="6"/>
      <c r="K11" s="6"/>
      <c r="L11" s="6"/>
      <c r="M11" s="6"/>
      <c r="N11" s="17"/>
      <c r="P11" s="12"/>
    </row>
    <row r="12" spans="1:16" x14ac:dyDescent="0.35">
      <c r="A12" s="18" t="s">
        <v>17</v>
      </c>
      <c r="B12" s="6">
        <v>4109430.8488822002</v>
      </c>
      <c r="C12" s="6">
        <v>4143243.0041569001</v>
      </c>
      <c r="D12" s="6">
        <v>4839546.4792250004</v>
      </c>
      <c r="E12" s="6">
        <v>3529265.4131840002</v>
      </c>
      <c r="F12" s="6">
        <v>3489057.7096396</v>
      </c>
      <c r="G12" s="6">
        <v>3128373.9314056998</v>
      </c>
      <c r="H12" s="6">
        <v>3776114.7726699002</v>
      </c>
      <c r="I12" s="6">
        <v>4243581.0052464996</v>
      </c>
      <c r="J12" s="6">
        <v>4485199.8919451004</v>
      </c>
      <c r="K12" s="6">
        <v>4237218.0499491002</v>
      </c>
      <c r="L12" s="6">
        <v>4200697.9492723001</v>
      </c>
      <c r="M12" s="6">
        <v>4123432.1107377</v>
      </c>
      <c r="N12" s="17">
        <f>+SUM(B12:M12)</f>
        <v>48305161.166314006</v>
      </c>
      <c r="P12" s="12"/>
    </row>
    <row r="13" spans="1:16" x14ac:dyDescent="0.35">
      <c r="A13" s="18" t="s">
        <v>22</v>
      </c>
      <c r="B13" s="4">
        <v>0.54500068058574502</v>
      </c>
      <c r="C13" s="4">
        <v>0.54707037911454004</v>
      </c>
      <c r="D13" s="4">
        <v>0.59782813621859499</v>
      </c>
      <c r="E13" s="4">
        <v>0.499326738013459</v>
      </c>
      <c r="F13" s="4">
        <v>0.55308133970985696</v>
      </c>
      <c r="G13" s="4">
        <v>0.48541084425438902</v>
      </c>
      <c r="H13" s="4">
        <v>0.50474041626130295</v>
      </c>
      <c r="I13" s="4">
        <v>0.56312821354646003</v>
      </c>
      <c r="J13" s="4">
        <v>0.59724942716941198</v>
      </c>
      <c r="K13" s="4">
        <v>0.593959983862137</v>
      </c>
      <c r="L13" s="4">
        <v>0.59193055309610099</v>
      </c>
      <c r="M13" s="4">
        <v>0.60186940183161597</v>
      </c>
      <c r="N13" s="19"/>
      <c r="P13" s="12"/>
    </row>
    <row r="14" spans="1:16" x14ac:dyDescent="0.35">
      <c r="A14" s="18" t="s">
        <v>23</v>
      </c>
      <c r="B14" s="4">
        <v>0.54500068058574502</v>
      </c>
      <c r="C14" s="4">
        <v>0.54604504355336902</v>
      </c>
      <c r="D14" s="4">
        <v>0.56523669584686997</v>
      </c>
      <c r="E14" s="4">
        <v>0.55130659756489198</v>
      </c>
      <c r="F14" s="4">
        <v>0.55163539278187201</v>
      </c>
      <c r="G14" s="4">
        <v>0.54253059204943399</v>
      </c>
      <c r="H14" s="4">
        <v>0.53728024113052197</v>
      </c>
      <c r="I14" s="4">
        <v>0.54077202397730895</v>
      </c>
      <c r="J14" s="4">
        <v>0.54785803458511995</v>
      </c>
      <c r="K14" s="4">
        <v>0.55308061008607401</v>
      </c>
      <c r="L14" s="4">
        <v>0.556729881160686</v>
      </c>
      <c r="M14" s="4">
        <v>0.56061733022889104</v>
      </c>
      <c r="N14" s="19"/>
      <c r="P14" s="12"/>
    </row>
    <row r="15" spans="1:16" x14ac:dyDescent="0.35">
      <c r="A15" s="18"/>
      <c r="B15" s="7"/>
      <c r="C15" s="7"/>
      <c r="D15" s="6"/>
      <c r="E15" s="6"/>
      <c r="F15" s="6"/>
      <c r="G15" s="6"/>
      <c r="H15" s="6"/>
      <c r="I15" s="6"/>
      <c r="J15" s="6"/>
      <c r="K15" s="6"/>
      <c r="L15" s="6"/>
      <c r="M15" s="6"/>
      <c r="N15" s="17"/>
      <c r="P15" s="12"/>
    </row>
    <row r="16" spans="1:16" x14ac:dyDescent="0.35">
      <c r="A16" s="18" t="s">
        <v>24</v>
      </c>
      <c r="B16" s="7"/>
      <c r="C16" s="7"/>
      <c r="D16" s="6"/>
      <c r="E16" s="6"/>
      <c r="F16" s="6"/>
      <c r="G16" s="6"/>
      <c r="H16" s="6"/>
      <c r="I16" s="6"/>
      <c r="J16" s="6"/>
      <c r="K16" s="6"/>
      <c r="L16" s="6"/>
      <c r="M16" s="6"/>
      <c r="N16" s="17"/>
      <c r="P16" s="12"/>
    </row>
    <row r="17" spans="1:16" x14ac:dyDescent="0.35">
      <c r="A17" s="18" t="s">
        <v>17</v>
      </c>
      <c r="B17" s="6">
        <f t="shared" ref="B17:M17" si="0">+B12+B6</f>
        <v>4183880.6252822001</v>
      </c>
      <c r="C17" s="6">
        <f t="shared" si="0"/>
        <v>4262904.4077569004</v>
      </c>
      <c r="D17" s="6">
        <f t="shared" si="0"/>
        <v>4961590.9680250008</v>
      </c>
      <c r="E17" s="6">
        <f t="shared" si="0"/>
        <v>3627945.5277840002</v>
      </c>
      <c r="F17" s="6">
        <f t="shared" si="0"/>
        <v>3569217.7096396</v>
      </c>
      <c r="G17" s="6">
        <f t="shared" si="0"/>
        <v>3217344.6098056999</v>
      </c>
      <c r="H17" s="6">
        <f t="shared" si="0"/>
        <v>3869827.1892699003</v>
      </c>
      <c r="I17" s="6">
        <f t="shared" si="0"/>
        <v>4367470.9940465</v>
      </c>
      <c r="J17" s="6">
        <f t="shared" si="0"/>
        <v>4574838.3919451004</v>
      </c>
      <c r="K17" s="6">
        <f t="shared" si="0"/>
        <v>4344518.7499491004</v>
      </c>
      <c r="L17" s="6">
        <f t="shared" si="0"/>
        <v>4341187.9492723001</v>
      </c>
      <c r="M17" s="6">
        <f t="shared" si="0"/>
        <v>4226928.8607377</v>
      </c>
      <c r="N17" s="17">
        <f>+N6+N12</f>
        <v>49547655.983514003</v>
      </c>
      <c r="P17" s="12"/>
    </row>
    <row r="18" spans="1:16" x14ac:dyDescent="0.35">
      <c r="A18" s="18" t="s">
        <v>25</v>
      </c>
      <c r="B18" s="5">
        <v>0.61350133237347604</v>
      </c>
      <c r="C18" s="5">
        <v>0.60502155810104696</v>
      </c>
      <c r="D18" s="4">
        <v>0.64874867791172997</v>
      </c>
      <c r="E18" s="4">
        <v>0.57065295196528698</v>
      </c>
      <c r="F18" s="4">
        <v>0.584971678963911</v>
      </c>
      <c r="G18" s="4">
        <v>0.54090872167952098</v>
      </c>
      <c r="H18" s="4">
        <v>0.57063165337559096</v>
      </c>
      <c r="I18" s="4">
        <v>0.61564097323256906</v>
      </c>
      <c r="J18" s="4">
        <v>0.64766461761271699</v>
      </c>
      <c r="K18" s="4">
        <v>0.61561298743510695</v>
      </c>
      <c r="L18" s="4">
        <v>0.63657134549890504</v>
      </c>
      <c r="M18" s="4">
        <v>0.64270700048798002</v>
      </c>
      <c r="N18" s="19"/>
      <c r="P18" s="12"/>
    </row>
    <row r="19" spans="1:16" ht="15" customHeight="1" thickBot="1" x14ac:dyDescent="0.4">
      <c r="A19" s="20" t="s">
        <v>26</v>
      </c>
      <c r="B19" s="10">
        <v>0.61350133237347604</v>
      </c>
      <c r="C19" s="10">
        <v>0.60922177903083397</v>
      </c>
      <c r="D19" s="9">
        <v>0.62384818154713595</v>
      </c>
      <c r="E19" s="9">
        <v>0.61252006738034703</v>
      </c>
      <c r="F19" s="9">
        <v>0.60774823420141599</v>
      </c>
      <c r="G19" s="9">
        <v>0.59872137806158898</v>
      </c>
      <c r="H19" s="9">
        <v>0.59479607150054004</v>
      </c>
      <c r="I19" s="9">
        <v>0.59763571550501404</v>
      </c>
      <c r="J19" s="9">
        <v>0.603883129575569</v>
      </c>
      <c r="K19" s="9">
        <v>0.60512669132450003</v>
      </c>
      <c r="L19" s="9">
        <v>0.60813871611839099</v>
      </c>
      <c r="M19" s="9">
        <v>0.61108774924553999</v>
      </c>
      <c r="N19" s="21"/>
      <c r="P19" s="12"/>
    </row>
    <row r="20" spans="1:16" s="2" customFormat="1" ht="12.5" customHeight="1" x14ac:dyDescent="0.25"/>
    <row r="21" spans="1:16" s="2" customFormat="1" ht="12.5" customHeight="1" x14ac:dyDescent="0.25"/>
    <row r="22" spans="1:16" s="2" customFormat="1" ht="12.5" customHeight="1" x14ac:dyDescent="0.25"/>
    <row r="23" spans="1:16" s="2" customFormat="1" ht="12.5" customHeight="1" x14ac:dyDescent="0.25"/>
    <row r="24" spans="1:16" s="2" customFormat="1" ht="12.5" customHeight="1" x14ac:dyDescent="0.25"/>
    <row r="25" spans="1:16" s="2" customFormat="1" ht="12.5" customHeight="1" x14ac:dyDescent="0.25"/>
    <row r="26" spans="1:16" s="2" customFormat="1" ht="12.5" customHeight="1" x14ac:dyDescent="0.25"/>
    <row r="29" spans="1:16" x14ac:dyDescent="0.35">
      <c r="B29" s="12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1">
    <pageSetUpPr autoPageBreaks="0" fitToPage="1"/>
  </sheetPr>
  <dimension ref="A1:P26"/>
  <sheetViews>
    <sheetView showGridLines="0" showRuler="0" zoomScale="115" zoomScaleNormal="115" workbookViewId="0"/>
  </sheetViews>
  <sheetFormatPr baseColWidth="10" defaultColWidth="12" defaultRowHeight="14.5" x14ac:dyDescent="0.35"/>
  <cols>
    <col min="1" max="1" width="31.5429687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1"/>
    </row>
    <row r="2" spans="1:16" x14ac:dyDescent="0.3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1"/>
    </row>
    <row r="3" spans="1:16" ht="15" customHeight="1" thickBot="1" x14ac:dyDescent="0.4"/>
    <row r="4" spans="1:16" s="11" customFormat="1" ht="15.5" customHeight="1" thickTop="1" thickBot="1" x14ac:dyDescent="0.4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35">
      <c r="A5" s="3" t="s">
        <v>28</v>
      </c>
      <c r="B5" s="7">
        <v>1617064.28718</v>
      </c>
      <c r="C5" s="7">
        <v>1683755.34094</v>
      </c>
      <c r="D5" s="6">
        <v>1742765.3871800001</v>
      </c>
      <c r="E5" s="6">
        <v>1557647.7027848</v>
      </c>
      <c r="F5" s="6">
        <v>1481326.4334440001</v>
      </c>
      <c r="G5" s="6">
        <v>1477054.8497132</v>
      </c>
      <c r="H5" s="6">
        <v>1661581.301979</v>
      </c>
      <c r="I5" s="6">
        <v>1678676.9007067</v>
      </c>
      <c r="J5" s="6">
        <v>1611877.4341859999</v>
      </c>
      <c r="K5" s="6">
        <v>1669976.5833250999</v>
      </c>
      <c r="L5" s="6">
        <v>1577712.0953404</v>
      </c>
      <c r="M5" s="6">
        <v>1510252.0913769</v>
      </c>
      <c r="N5" s="17">
        <f t="shared" ref="N5:N21" si="0">SUM(B5:M5)</f>
        <v>19269690.408156101</v>
      </c>
      <c r="P5" s="12"/>
    </row>
    <row r="6" spans="1:16" x14ac:dyDescent="0.35">
      <c r="A6" s="18" t="s">
        <v>29</v>
      </c>
      <c r="B6" s="6">
        <v>842765.71681999997</v>
      </c>
      <c r="C6" s="6">
        <v>666500.53844000003</v>
      </c>
      <c r="D6" s="6">
        <v>747121.57007999998</v>
      </c>
      <c r="E6" s="6">
        <v>543843.68053999997</v>
      </c>
      <c r="F6" s="6">
        <v>557364.19194000005</v>
      </c>
      <c r="G6" s="6">
        <v>461132.88336490002</v>
      </c>
      <c r="H6" s="6">
        <v>635211.41141479998</v>
      </c>
      <c r="I6" s="6">
        <v>640621.11096269998</v>
      </c>
      <c r="J6" s="6">
        <v>729478.16690690001</v>
      </c>
      <c r="K6" s="6">
        <v>657772.3934996</v>
      </c>
      <c r="L6" s="6">
        <v>607689.6822719</v>
      </c>
      <c r="M6" s="6">
        <v>566439.07619789999</v>
      </c>
      <c r="N6" s="17">
        <f t="shared" si="0"/>
        <v>7655940.4224386998</v>
      </c>
      <c r="P6" s="12"/>
    </row>
    <row r="7" spans="1:16" x14ac:dyDescent="0.35">
      <c r="A7" s="18" t="s">
        <v>30</v>
      </c>
      <c r="B7" s="6">
        <v>119455.96</v>
      </c>
      <c r="C7" s="6">
        <v>185947.94</v>
      </c>
      <c r="D7" s="6">
        <v>168713.32</v>
      </c>
      <c r="E7" s="6">
        <v>153653.05035999999</v>
      </c>
      <c r="F7" s="6">
        <v>196429.83035999999</v>
      </c>
      <c r="G7" s="6">
        <v>170091.4</v>
      </c>
      <c r="H7" s="6">
        <v>181334.13</v>
      </c>
      <c r="I7" s="6">
        <v>193371.7</v>
      </c>
      <c r="J7" s="6">
        <v>180985.41</v>
      </c>
      <c r="K7" s="6">
        <v>197420.87</v>
      </c>
      <c r="L7" s="6">
        <v>174327.29</v>
      </c>
      <c r="M7" s="6">
        <v>190106.11</v>
      </c>
      <c r="N7" s="17">
        <f t="shared" si="0"/>
        <v>2111837.0107199997</v>
      </c>
      <c r="P7" s="12"/>
    </row>
    <row r="8" spans="1:16" x14ac:dyDescent="0.35">
      <c r="A8" s="18" t="s">
        <v>31</v>
      </c>
      <c r="B8" s="6">
        <v>6175</v>
      </c>
      <c r="C8" s="6">
        <v>13958.3</v>
      </c>
      <c r="D8" s="6">
        <v>22101</v>
      </c>
      <c r="E8" s="6">
        <v>16586</v>
      </c>
      <c r="F8" s="6">
        <v>14457.5</v>
      </c>
      <c r="G8" s="6">
        <v>24320</v>
      </c>
      <c r="H8" s="6">
        <v>3815</v>
      </c>
      <c r="I8" s="6">
        <v>22887.200000000001</v>
      </c>
      <c r="J8" s="6">
        <v>18112.2</v>
      </c>
      <c r="K8" s="6">
        <v>20874</v>
      </c>
      <c r="L8" s="6">
        <v>17569</v>
      </c>
      <c r="M8" s="6">
        <v>14389</v>
      </c>
      <c r="N8" s="17">
        <f t="shared" si="0"/>
        <v>195244.2</v>
      </c>
      <c r="P8" s="12"/>
    </row>
    <row r="9" spans="1:16" x14ac:dyDescent="0.35">
      <c r="A9" s="18" t="s">
        <v>32</v>
      </c>
      <c r="B9" s="6">
        <v>0</v>
      </c>
      <c r="C9" s="6">
        <v>0</v>
      </c>
      <c r="D9" s="6">
        <v>0</v>
      </c>
      <c r="E9" s="6">
        <v>0</v>
      </c>
      <c r="F9" s="6">
        <v>1127.0093999999999</v>
      </c>
      <c r="G9" s="6">
        <v>231.66659379999999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17">
        <f t="shared" si="0"/>
        <v>1358.6759938</v>
      </c>
      <c r="P9" s="12"/>
    </row>
    <row r="10" spans="1:16" x14ac:dyDescent="0.35">
      <c r="A10" s="18" t="s">
        <v>33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17">
        <f t="shared" si="0"/>
        <v>0</v>
      </c>
      <c r="P10" s="12"/>
    </row>
    <row r="11" spans="1:16" x14ac:dyDescent="0.35">
      <c r="A11" s="18" t="s">
        <v>34</v>
      </c>
      <c r="B11" s="6">
        <v>75460</v>
      </c>
      <c r="C11" s="6">
        <v>52200</v>
      </c>
      <c r="D11" s="6">
        <v>83020</v>
      </c>
      <c r="E11" s="6">
        <v>66600</v>
      </c>
      <c r="F11" s="6">
        <v>36600</v>
      </c>
      <c r="G11" s="6">
        <v>39608.5</v>
      </c>
      <c r="H11" s="6">
        <v>75879</v>
      </c>
      <c r="I11" s="6">
        <v>85319</v>
      </c>
      <c r="J11" s="6">
        <v>104460</v>
      </c>
      <c r="K11" s="6">
        <v>93598</v>
      </c>
      <c r="L11" s="6">
        <v>87920</v>
      </c>
      <c r="M11" s="6">
        <v>148199</v>
      </c>
      <c r="N11" s="17">
        <f t="shared" si="0"/>
        <v>948863.5</v>
      </c>
      <c r="P11" s="12"/>
    </row>
    <row r="12" spans="1:16" x14ac:dyDescent="0.35">
      <c r="A12" s="18" t="s">
        <v>35</v>
      </c>
      <c r="B12" s="6">
        <v>86261</v>
      </c>
      <c r="C12" s="6">
        <v>102422.5</v>
      </c>
      <c r="D12" s="6">
        <v>115993</v>
      </c>
      <c r="E12" s="6">
        <v>85581.5</v>
      </c>
      <c r="F12" s="6">
        <v>108190</v>
      </c>
      <c r="G12" s="6">
        <v>61219</v>
      </c>
      <c r="H12" s="6">
        <v>98536.5</v>
      </c>
      <c r="I12" s="6">
        <v>48765.5</v>
      </c>
      <c r="J12" s="6">
        <v>69594</v>
      </c>
      <c r="K12" s="6">
        <v>49265</v>
      </c>
      <c r="L12" s="6">
        <v>100231</v>
      </c>
      <c r="M12" s="6">
        <v>137198</v>
      </c>
      <c r="N12" s="17">
        <f t="shared" si="0"/>
        <v>1063257</v>
      </c>
      <c r="P12" s="12"/>
    </row>
    <row r="13" spans="1:16" x14ac:dyDescent="0.35">
      <c r="A13" s="18" t="s">
        <v>36</v>
      </c>
      <c r="B13" s="6">
        <v>59641.46</v>
      </c>
      <c r="C13" s="6">
        <v>93211.34</v>
      </c>
      <c r="D13" s="6">
        <v>127258.22</v>
      </c>
      <c r="E13" s="6">
        <v>96240.1</v>
      </c>
      <c r="F13" s="6">
        <v>157080.04</v>
      </c>
      <c r="G13" s="6">
        <v>74212.56</v>
      </c>
      <c r="H13" s="6">
        <v>95034.44</v>
      </c>
      <c r="I13" s="6">
        <v>146618.88</v>
      </c>
      <c r="J13" s="6">
        <v>194472.64</v>
      </c>
      <c r="K13" s="6">
        <v>120540.5</v>
      </c>
      <c r="L13" s="6">
        <v>74280.039999999994</v>
      </c>
      <c r="M13" s="6">
        <v>54088.12</v>
      </c>
      <c r="N13" s="17">
        <f t="shared" si="0"/>
        <v>1292678.3400000001</v>
      </c>
      <c r="P13" s="12"/>
    </row>
    <row r="14" spans="1:16" x14ac:dyDescent="0.35">
      <c r="A14" s="18" t="s">
        <v>37</v>
      </c>
      <c r="B14" s="6">
        <v>621372.43999999994</v>
      </c>
      <c r="C14" s="6">
        <v>747255.52</v>
      </c>
      <c r="D14" s="6">
        <v>1121886.08</v>
      </c>
      <c r="E14" s="6">
        <v>471403.72</v>
      </c>
      <c r="F14" s="6">
        <v>645332.07999999996</v>
      </c>
      <c r="G14" s="6">
        <v>455538.57913000003</v>
      </c>
      <c r="H14" s="6">
        <v>476766.63</v>
      </c>
      <c r="I14" s="6">
        <v>835585</v>
      </c>
      <c r="J14" s="6">
        <v>929176.1</v>
      </c>
      <c r="K14" s="6">
        <v>1120701.1264299999</v>
      </c>
      <c r="L14" s="6">
        <v>1007743.4002799999</v>
      </c>
      <c r="M14" s="6">
        <v>1001102.58</v>
      </c>
      <c r="N14" s="17">
        <f t="shared" si="0"/>
        <v>9433863.2558399998</v>
      </c>
      <c r="P14" s="12"/>
    </row>
    <row r="15" spans="1:16" x14ac:dyDescent="0.35">
      <c r="A15" s="18" t="s">
        <v>38</v>
      </c>
      <c r="B15" s="6">
        <v>27458.2376</v>
      </c>
      <c r="C15" s="6">
        <v>17212.936000000002</v>
      </c>
      <c r="D15" s="6">
        <v>14511.8388</v>
      </c>
      <c r="E15" s="6">
        <v>6828.5126</v>
      </c>
      <c r="F15" s="6">
        <v>5024.6412</v>
      </c>
      <c r="G15" s="6">
        <v>1596</v>
      </c>
      <c r="H15" s="6">
        <v>5648.4273999999996</v>
      </c>
      <c r="I15" s="6">
        <v>7260.1292000000003</v>
      </c>
      <c r="J15" s="6">
        <v>10112.1306</v>
      </c>
      <c r="K15" s="6">
        <v>2397.9402</v>
      </c>
      <c r="L15" s="6">
        <v>0</v>
      </c>
      <c r="M15" s="6">
        <v>0</v>
      </c>
      <c r="N15" s="17">
        <f t="shared" si="0"/>
        <v>98050.79359999999</v>
      </c>
      <c r="P15" s="12"/>
    </row>
    <row r="16" spans="1:16" x14ac:dyDescent="0.35">
      <c r="A16" s="18" t="s">
        <v>39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17">
        <f t="shared" si="0"/>
        <v>0</v>
      </c>
      <c r="P16" s="12"/>
    </row>
    <row r="17" spans="1:16" x14ac:dyDescent="0.35">
      <c r="A17" s="18" t="s">
        <v>40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17">
        <f t="shared" si="0"/>
        <v>0</v>
      </c>
      <c r="P17" s="12"/>
    </row>
    <row r="18" spans="1:16" x14ac:dyDescent="0.35">
      <c r="A18" s="18" t="s">
        <v>41</v>
      </c>
      <c r="B18" s="6">
        <v>9162.3082400000003</v>
      </c>
      <c r="C18" s="6">
        <v>10479.49662</v>
      </c>
      <c r="D18" s="6">
        <v>8595.2192400000004</v>
      </c>
      <c r="E18" s="6">
        <v>14307.2384901</v>
      </c>
      <c r="F18" s="6">
        <v>12399.2968</v>
      </c>
      <c r="G18" s="6">
        <v>21426.225346899999</v>
      </c>
      <c r="H18" s="6">
        <v>25657.308550500002</v>
      </c>
      <c r="I18" s="6">
        <v>23693.520436399998</v>
      </c>
      <c r="J18" s="6">
        <v>20977.542109499998</v>
      </c>
      <c r="K18" s="6">
        <v>23330.3411638</v>
      </c>
      <c r="L18" s="6">
        <v>15021.1761494</v>
      </c>
      <c r="M18" s="6">
        <v>15124.4949975</v>
      </c>
      <c r="N18" s="17">
        <f t="shared" si="0"/>
        <v>200174.16814410003</v>
      </c>
      <c r="P18" s="12"/>
    </row>
    <row r="19" spans="1:16" x14ac:dyDescent="0.35">
      <c r="A19" s="31" t="s">
        <v>42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17">
        <f t="shared" si="0"/>
        <v>0</v>
      </c>
      <c r="P19" s="12"/>
    </row>
    <row r="20" spans="1:16" ht="15" customHeight="1" thickBot="1" x14ac:dyDescent="0.4">
      <c r="A20" s="18" t="s">
        <v>43</v>
      </c>
      <c r="B20" s="7">
        <v>0</v>
      </c>
      <c r="C20" s="7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17">
        <f t="shared" si="0"/>
        <v>0</v>
      </c>
    </row>
    <row r="21" spans="1:16" ht="15.5" customHeight="1" thickTop="1" thickBot="1" x14ac:dyDescent="0.4">
      <c r="A21" s="22" t="s">
        <v>44</v>
      </c>
      <c r="B21" s="23">
        <f t="shared" ref="B21:M21" si="1">+SUM(B5:B20)</f>
        <v>3464816.4098399999</v>
      </c>
      <c r="C21" s="23">
        <f t="shared" si="1"/>
        <v>3572943.9119999995</v>
      </c>
      <c r="D21" s="23">
        <f t="shared" si="1"/>
        <v>4151965.6353000002</v>
      </c>
      <c r="E21" s="23">
        <f t="shared" si="1"/>
        <v>3012691.5047749002</v>
      </c>
      <c r="F21" s="23">
        <f t="shared" si="1"/>
        <v>3215331.0231440002</v>
      </c>
      <c r="G21" s="23">
        <f t="shared" si="1"/>
        <v>2786431.6641488001</v>
      </c>
      <c r="H21" s="23">
        <f t="shared" si="1"/>
        <v>3259464.1493442995</v>
      </c>
      <c r="I21" s="23">
        <f t="shared" si="1"/>
        <v>3682798.9413058003</v>
      </c>
      <c r="J21" s="23">
        <f t="shared" si="1"/>
        <v>3869245.6238024007</v>
      </c>
      <c r="K21" s="23">
        <f t="shared" si="1"/>
        <v>3955876.7546185004</v>
      </c>
      <c r="L21" s="23">
        <f t="shared" si="1"/>
        <v>3662493.6840417003</v>
      </c>
      <c r="M21" s="23">
        <f t="shared" si="1"/>
        <v>3636898.4725723001</v>
      </c>
      <c r="N21" s="24">
        <f t="shared" si="0"/>
        <v>42270957.774892703</v>
      </c>
    </row>
    <row r="22" spans="1:16" ht="15.5" customHeight="1" thickTop="1" thickBot="1" x14ac:dyDescent="0.4">
      <c r="A22" s="25" t="s">
        <v>45</v>
      </c>
      <c r="B22" s="26">
        <v>719064.21544219996</v>
      </c>
      <c r="C22" s="26">
        <v>689960.49575690005</v>
      </c>
      <c r="D22" s="27">
        <v>809625.33272499999</v>
      </c>
      <c r="E22" s="27">
        <v>615254.0230091</v>
      </c>
      <c r="F22" s="27">
        <v>353886.68649559998</v>
      </c>
      <c r="G22" s="27">
        <v>430912.9456569</v>
      </c>
      <c r="H22" s="27">
        <v>610363.03992560005</v>
      </c>
      <c r="I22" s="27">
        <v>684672.05274069996</v>
      </c>
      <c r="J22" s="27">
        <v>705592.76814269996</v>
      </c>
      <c r="K22" s="27">
        <v>388641.99533060001</v>
      </c>
      <c r="L22" s="27">
        <v>678694.26523060002</v>
      </c>
      <c r="M22" s="27">
        <v>590030.38816540001</v>
      </c>
      <c r="N22" s="28">
        <f>+SUM(B22:M22)</f>
        <v>7276698.2086212998</v>
      </c>
    </row>
    <row r="23" spans="1:16" ht="15.5" customHeight="1" thickTop="1" thickBot="1" x14ac:dyDescent="0.4">
      <c r="A23" s="8" t="s">
        <v>15</v>
      </c>
      <c r="B23" s="29">
        <f t="shared" ref="B23:M23" si="2">+B21+B22</f>
        <v>4183880.6252822001</v>
      </c>
      <c r="C23" s="29">
        <f t="shared" si="2"/>
        <v>4262904.4077568995</v>
      </c>
      <c r="D23" s="29">
        <f t="shared" si="2"/>
        <v>4961590.9680249998</v>
      </c>
      <c r="E23" s="29">
        <f t="shared" si="2"/>
        <v>3627945.5277840002</v>
      </c>
      <c r="F23" s="29">
        <f t="shared" si="2"/>
        <v>3569217.7096396</v>
      </c>
      <c r="G23" s="29">
        <f t="shared" si="2"/>
        <v>3217344.6098056999</v>
      </c>
      <c r="H23" s="29">
        <f t="shared" si="2"/>
        <v>3869827.1892698994</v>
      </c>
      <c r="I23" s="29">
        <f t="shared" si="2"/>
        <v>4367470.9940465</v>
      </c>
      <c r="J23" s="29">
        <f t="shared" si="2"/>
        <v>4574838.3919451004</v>
      </c>
      <c r="K23" s="29">
        <f t="shared" si="2"/>
        <v>4344518.7499491004</v>
      </c>
      <c r="L23" s="29">
        <f t="shared" si="2"/>
        <v>4341187.9492723001</v>
      </c>
      <c r="M23" s="29">
        <f t="shared" si="2"/>
        <v>4226928.8607377</v>
      </c>
      <c r="N23" s="30">
        <f>SUM(B23:M23)</f>
        <v>49547655.983513996</v>
      </c>
    </row>
    <row r="26" spans="1:16" x14ac:dyDescent="0.35">
      <c r="B26" s="12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Ernesto Rebolledo</dc:creator>
  <cp:lastModifiedBy>Alexander Banguera Obregon</cp:lastModifiedBy>
  <dcterms:created xsi:type="dcterms:W3CDTF">2018-05-04T22:53:35Z</dcterms:created>
  <dcterms:modified xsi:type="dcterms:W3CDTF">2023-03-07T04:26:37Z</dcterms:modified>
</cp:coreProperties>
</file>