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692EED37-F7DB-4939-BD42-E56A1A634050}" xr6:coauthVersionLast="47" xr6:coauthVersionMax="47" xr10:uidLastSave="{00000000-0000-0000-0000-000000000000}"/>
  <bookViews>
    <workbookView xWindow="-110" yWindow="-110" windowWidth="19420" windowHeight="10420" xr2:uid="{EBDC5ACC-E8E3-4CD0-9247-3D32D4A5B7F6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B21" i="2"/>
  <c r="C21" i="2"/>
  <c r="N23" i="2"/>
  <c r="N22" i="2"/>
  <c r="B23" i="2"/>
  <c r="C23" i="2"/>
  <c r="N6" i="1"/>
  <c r="N9" i="1"/>
  <c r="N12" i="1"/>
  <c r="N17" i="1" s="1"/>
  <c r="B17" i="1"/>
  <c r="C17" i="1"/>
  <c r="N21" i="2" l="1"/>
</calcChain>
</file>

<file path=xl/sharedStrings.xml><?xml version="1.0" encoding="utf-8"?>
<sst xmlns="http://schemas.openxmlformats.org/spreadsheetml/2006/main" count="64" uniqueCount="46">
  <si>
    <t xml:space="preserve">   - Factor de Ponderación (Z)</t>
  </si>
  <si>
    <t xml:space="preserve">   - Factor de Ponderación (Zm)</t>
  </si>
  <si>
    <t xml:space="preserve">   - Ventas</t>
  </si>
  <si>
    <t>Total</t>
  </si>
  <si>
    <t xml:space="preserve">   - Factor de Ponderación (ZiR)</t>
  </si>
  <si>
    <t xml:space="preserve">   - Factor de Ponderación (ZiRm)</t>
  </si>
  <si>
    <t>Régimen Regular</t>
  </si>
  <si>
    <t xml:space="preserve">   - qq sobre limite preferencial</t>
  </si>
  <si>
    <t xml:space="preserve">   - Factor de Ponderación (ZiE)</t>
  </si>
  <si>
    <t xml:space="preserve">   - Factor de Ponderación (ZiEm)</t>
  </si>
  <si>
    <t>Régimen Temporal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</si>
  <si>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</si>
  <si>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</si>
  <si>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</si>
  <si>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</si>
  <si>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</si>
  <si>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</si>
  <si>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</si>
  <si>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</si>
  <si>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</si>
  <si>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</si>
  <si>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</si>
  <si>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</si>
  <si>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</si>
  <si>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Ingenios</t>
  </si>
  <si>
    <t>VENTAS Y FACTOR DE PONDERACIÓN POR RÉGIMEN DE LIQUIDACIÓN - FEBRERO. 2024 QQ</t>
  </si>
  <si>
    <t>FONDO DE ESTABILIZACIÓN DE PRECIOS DEL AZÚCAR</t>
  </si>
  <si>
    <t>Alcohol equivalente en Azúcar</t>
  </si>
  <si>
    <t>Total Azúcar</t>
  </si>
  <si>
    <t>Coyuntural</t>
  </si>
  <si>
    <t>HTM</t>
  </si>
  <si>
    <t>Miel segunda</t>
  </si>
  <si>
    <t>Miel primera</t>
  </si>
  <si>
    <t>Jugo claro</t>
  </si>
  <si>
    <t>Miel Virgen</t>
  </si>
  <si>
    <t>Exportaciones Resto del Mundo</t>
  </si>
  <si>
    <t>Exportaciones Cuota USA</t>
  </si>
  <si>
    <t>Exportaciones a Perú</t>
  </si>
  <si>
    <t>Exportaciones a Ecuador</t>
  </si>
  <si>
    <t>Crudo alcohol no carburante</t>
  </si>
  <si>
    <t>Crudo concentrados</t>
  </si>
  <si>
    <t>Expoconjunta crudo</t>
  </si>
  <si>
    <t>Expoconjunta blanco</t>
  </si>
  <si>
    <t>Interno Especial</t>
  </si>
  <si>
    <t>Nacional Tradicional</t>
  </si>
  <si>
    <t>OPERACIONES DEL SECTOR POR MERCADO FEBRERO DE 2024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</si>
</sst>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3" fontId="2" fillId="0" borderId="0" xfId="2" applyNumberFormat="1" applyFont="1"/>
    <xf numFmtId="0" fontId="1" fillId="0" borderId="0" xfId="2"/>
    <xf numFmtId="10" fontId="2" fillId="0" borderId="1" xfId="1" applyNumberFormat="1" applyFont="1" applyBorder="1"/>
    <xf numFmtId="10" fontId="2" fillId="0" borderId="2" xfId="2" applyNumberFormat="1" applyFont="1" applyBorder="1"/>
    <xf numFmtId="10" fontId="2" fillId="0" borderId="3" xfId="2" applyNumberFormat="1" applyFont="1" applyBorder="1"/>
    <xf numFmtId="0" fontId="2" fillId="0" borderId="4" xfId="2" quotePrefix="1" applyFont="1" applyBorder="1"/>
    <xf numFmtId="10" fontId="2" fillId="0" borderId="5" xfId="1" applyNumberFormat="1" applyFont="1" applyBorder="1"/>
    <xf numFmtId="10" fontId="2" fillId="0" borderId="6" xfId="1" applyNumberFormat="1" applyFont="1" applyBorder="1"/>
    <xf numFmtId="10" fontId="2" fillId="0" borderId="7" xfId="1" applyNumberFormat="1" applyFont="1" applyBorder="1"/>
    <xf numFmtId="0" fontId="2" fillId="0" borderId="8" xfId="2" quotePrefix="1" applyFont="1" applyBorder="1"/>
    <xf numFmtId="3" fontId="2" fillId="0" borderId="5" xfId="2" applyNumberFormat="1" applyFont="1" applyBorder="1"/>
    <xf numFmtId="3" fontId="2" fillId="0" borderId="6" xfId="2" applyNumberFormat="1" applyFont="1" applyBorder="1"/>
    <xf numFmtId="3" fontId="2" fillId="0" borderId="7" xfId="2" applyNumberFormat="1" applyFont="1" applyBorder="1"/>
    <xf numFmtId="0" fontId="2" fillId="0" borderId="9" xfId="2" applyFont="1" applyBorder="1"/>
    <xf numFmtId="0" fontId="2" fillId="0" borderId="0" xfId="2" applyFont="1"/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0" xfId="2" applyFont="1"/>
    <xf numFmtId="3" fontId="3" fillId="0" borderId="1" xfId="2" applyNumberFormat="1" applyFont="1" applyBorder="1"/>
    <xf numFmtId="3" fontId="3" fillId="0" borderId="3" xfId="2" applyNumberFormat="1" applyFont="1" applyBorder="1"/>
    <xf numFmtId="0" fontId="3" fillId="0" borderId="4" xfId="2" applyFont="1" applyBorder="1"/>
    <xf numFmtId="3" fontId="2" fillId="0" borderId="14" xfId="2" applyNumberFormat="1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2" fillId="0" borderId="17" xfId="2" applyFont="1" applyBorder="1"/>
    <xf numFmtId="3" fontId="3" fillId="0" borderId="14" xfId="2" applyNumberFormat="1" applyFont="1" applyBorder="1"/>
    <xf numFmtId="3" fontId="3" fillId="0" borderId="16" xfId="2" applyNumberFormat="1" applyFont="1" applyBorder="1"/>
    <xf numFmtId="0" fontId="3" fillId="0" borderId="17" xfId="2" applyFont="1" applyBorder="1"/>
    <xf numFmtId="0" fontId="2" fillId="0" borderId="8" xfId="2" applyFont="1" applyBorder="1"/>
  </cellXfs>
  <cellStyles count="3">
    <cellStyle name="Normal" xfId="0" builtinId="0"/>
    <cellStyle name="Normal 2 2" xfId="2" xr:uid="{10489A64-26B5-460E-BBB0-8831E61108AF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1C19-8EEE-4CE3-9EC4-2620017E9CC5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6" x14ac:dyDescent="0.3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5"/>
    </row>
    <row r="3" spans="1:16" ht="14.75" customHeight="1" thickBot="1" x14ac:dyDescent="0.4"/>
    <row r="4" spans="1:16" s="15" customFormat="1" ht="15.25" customHeight="1" thickTop="1" thickBot="1" x14ac:dyDescent="0.4">
      <c r="A4" s="19" t="s">
        <v>24</v>
      </c>
      <c r="B4" s="18" t="s">
        <v>23</v>
      </c>
      <c r="C4" s="18" t="s">
        <v>22</v>
      </c>
      <c r="D4" s="17" t="s">
        <v>21</v>
      </c>
      <c r="E4" s="17" t="s">
        <v>20</v>
      </c>
      <c r="F4" s="17" t="s">
        <v>19</v>
      </c>
      <c r="G4" s="17" t="s">
        <v>18</v>
      </c>
      <c r="H4" s="17" t="s">
        <v>17</v>
      </c>
      <c r="I4" s="17" t="s">
        <v>16</v>
      </c>
      <c r="J4" s="17" t="s">
        <v>15</v>
      </c>
      <c r="K4" s="17" t="s">
        <v>14</v>
      </c>
      <c r="L4" s="17" t="s">
        <v>13</v>
      </c>
      <c r="M4" s="17" t="s">
        <v>12</v>
      </c>
      <c r="N4" s="16" t="s">
        <v>11</v>
      </c>
    </row>
    <row r="5" spans="1:16" x14ac:dyDescent="0.35">
      <c r="A5" s="14" t="s">
        <v>10</v>
      </c>
      <c r="B5" s="13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P5" s="1"/>
    </row>
    <row r="6" spans="1:16" x14ac:dyDescent="0.35">
      <c r="A6" s="10" t="s">
        <v>2</v>
      </c>
      <c r="B6" s="12">
        <v>76179.75</v>
      </c>
      <c r="C6" s="12">
        <v>82063.5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1">
        <f>+SUM(B6:M6)</f>
        <v>158243.25</v>
      </c>
      <c r="P6" s="1"/>
    </row>
    <row r="7" spans="1:16" x14ac:dyDescent="0.35">
      <c r="A7" s="10" t="s">
        <v>9</v>
      </c>
      <c r="B7" s="9">
        <v>0</v>
      </c>
      <c r="C7" s="9"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7"/>
      <c r="P7" s="1"/>
    </row>
    <row r="8" spans="1:16" x14ac:dyDescent="0.35">
      <c r="A8" s="10" t="s">
        <v>8</v>
      </c>
      <c r="B8" s="9">
        <v>0</v>
      </c>
      <c r="C8" s="9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7"/>
      <c r="P8" s="1"/>
    </row>
    <row r="9" spans="1:16" x14ac:dyDescent="0.35">
      <c r="A9" s="10" t="s">
        <v>7</v>
      </c>
      <c r="B9" s="12">
        <v>0</v>
      </c>
      <c r="C9" s="12"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1">
        <f>+SUM(B9:M9)</f>
        <v>0</v>
      </c>
      <c r="P9" s="1"/>
    </row>
    <row r="10" spans="1:16" x14ac:dyDescent="0.35">
      <c r="A10" s="10"/>
      <c r="B10" s="13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  <c r="P10" s="1"/>
    </row>
    <row r="11" spans="1:16" x14ac:dyDescent="0.35">
      <c r="A11" s="10" t="s">
        <v>6</v>
      </c>
      <c r="B11" s="13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"/>
      <c r="P11" s="1"/>
    </row>
    <row r="12" spans="1:16" x14ac:dyDescent="0.35">
      <c r="A12" s="10" t="s">
        <v>2</v>
      </c>
      <c r="B12" s="12">
        <v>3088545.4035999002</v>
      </c>
      <c r="C12" s="12">
        <v>3331829.300669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>
        <f>+SUM(B12:M12)</f>
        <v>6420374.7042689007</v>
      </c>
      <c r="P12" s="1"/>
    </row>
    <row r="13" spans="1:16" x14ac:dyDescent="0.35">
      <c r="A13" s="10" t="s">
        <v>5</v>
      </c>
      <c r="B13" s="8">
        <v>0.49491375704627999</v>
      </c>
      <c r="C13" s="8">
        <v>0.51159765941887902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7"/>
      <c r="P13" s="1"/>
    </row>
    <row r="14" spans="1:16" x14ac:dyDescent="0.35">
      <c r="A14" s="10" t="s">
        <v>4</v>
      </c>
      <c r="B14" s="8">
        <v>0.49491375704627999</v>
      </c>
      <c r="C14" s="8">
        <v>0.50361718116638299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  <c r="P14" s="1"/>
    </row>
    <row r="15" spans="1:16" x14ac:dyDescent="0.35">
      <c r="A15" s="10"/>
      <c r="B15" s="13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"/>
      <c r="P15" s="1"/>
    </row>
    <row r="16" spans="1:16" x14ac:dyDescent="0.35">
      <c r="A16" s="10" t="s">
        <v>3</v>
      </c>
      <c r="B16" s="13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1"/>
      <c r="P16" s="1"/>
    </row>
    <row r="17" spans="1:16" x14ac:dyDescent="0.35">
      <c r="A17" s="10" t="s">
        <v>2</v>
      </c>
      <c r="B17" s="12">
        <f>+B12+B6</f>
        <v>3164725.1535999002</v>
      </c>
      <c r="C17" s="12">
        <f>+C12+C6</f>
        <v>3413892.800669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>
        <f>+N6+N12</f>
        <v>6578617.9542689007</v>
      </c>
      <c r="P17" s="1"/>
    </row>
    <row r="18" spans="1:16" x14ac:dyDescent="0.35">
      <c r="A18" s="10" t="s">
        <v>1</v>
      </c>
      <c r="B18" s="9">
        <v>0.55378703596861201</v>
      </c>
      <c r="C18" s="9">
        <v>0.56327799100456999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  <c r="P18" s="1"/>
    </row>
    <row r="19" spans="1:16" ht="14.75" customHeight="1" thickBot="1" x14ac:dyDescent="0.4">
      <c r="A19" s="6" t="s">
        <v>0</v>
      </c>
      <c r="B19" s="5">
        <v>0.55378703596861201</v>
      </c>
      <c r="C19" s="5">
        <v>0.55871225024522297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  <c r="P19" s="1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A84C-5EBF-4CA0-B637-D4A261400D69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6" x14ac:dyDescent="0.3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5"/>
    </row>
    <row r="3" spans="1:16" ht="14.75" customHeight="1" thickBot="1" x14ac:dyDescent="0.4"/>
    <row r="4" spans="1:16" s="15" customFormat="1" ht="15.25" customHeight="1" thickTop="1" thickBot="1" x14ac:dyDescent="0.4">
      <c r="A4" s="19" t="s">
        <v>24</v>
      </c>
      <c r="B4" s="18" t="s">
        <v>23</v>
      </c>
      <c r="C4" s="18" t="s">
        <v>22</v>
      </c>
      <c r="D4" s="17" t="s">
        <v>21</v>
      </c>
      <c r="E4" s="17" t="s">
        <v>20</v>
      </c>
      <c r="F4" s="17" t="s">
        <v>19</v>
      </c>
      <c r="G4" s="17" t="s">
        <v>18</v>
      </c>
      <c r="H4" s="17" t="s">
        <v>17</v>
      </c>
      <c r="I4" s="17" t="s">
        <v>16</v>
      </c>
      <c r="J4" s="17" t="s">
        <v>15</v>
      </c>
      <c r="K4" s="17" t="s">
        <v>14</v>
      </c>
      <c r="L4" s="17" t="s">
        <v>13</v>
      </c>
      <c r="M4" s="17" t="s">
        <v>12</v>
      </c>
      <c r="N4" s="16" t="s">
        <v>11</v>
      </c>
    </row>
    <row r="5" spans="1:16" x14ac:dyDescent="0.35">
      <c r="A5" s="14" t="s">
        <v>44</v>
      </c>
      <c r="B5" s="13">
        <v>1412141.3911325</v>
      </c>
      <c r="C5" s="13">
        <v>1490922.1224032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1">
        <f>SUM(B5:M5)</f>
        <v>2903063.5135356998</v>
      </c>
      <c r="P5" s="1"/>
    </row>
    <row r="6" spans="1:16" x14ac:dyDescent="0.35">
      <c r="A6" s="10" t="s">
        <v>43</v>
      </c>
      <c r="B6" s="12">
        <v>410611.50113039999</v>
      </c>
      <c r="C6" s="12">
        <v>450046.51812830003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1">
        <f>SUM(B6:M6)</f>
        <v>860658.01925870008</v>
      </c>
      <c r="P6" s="1"/>
    </row>
    <row r="7" spans="1:16" x14ac:dyDescent="0.35">
      <c r="A7" s="10" t="s">
        <v>42</v>
      </c>
      <c r="B7" s="12">
        <v>95310.77</v>
      </c>
      <c r="C7" s="12">
        <v>39538.5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1">
        <f>SUM(B7:M7)</f>
        <v>134849.27000000002</v>
      </c>
      <c r="P7" s="1"/>
    </row>
    <row r="8" spans="1:16" x14ac:dyDescent="0.35">
      <c r="A8" s="10" t="s">
        <v>41</v>
      </c>
      <c r="B8" s="12">
        <v>4735.12</v>
      </c>
      <c r="C8" s="12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1">
        <f>SUM(B8:M8)</f>
        <v>4735.12</v>
      </c>
      <c r="P8" s="1"/>
    </row>
    <row r="9" spans="1:16" x14ac:dyDescent="0.35">
      <c r="A9" s="10" t="s">
        <v>40</v>
      </c>
      <c r="B9" s="12">
        <v>0</v>
      </c>
      <c r="C9" s="12"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1">
        <f>SUM(B9:M9)</f>
        <v>0</v>
      </c>
      <c r="P9" s="1"/>
    </row>
    <row r="10" spans="1:16" x14ac:dyDescent="0.35">
      <c r="A10" s="10" t="s">
        <v>39</v>
      </c>
      <c r="B10" s="12">
        <v>0</v>
      </c>
      <c r="C10" s="12"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>
        <f>SUM(B10:M10)</f>
        <v>0</v>
      </c>
      <c r="P10" s="1"/>
    </row>
    <row r="11" spans="1:16" x14ac:dyDescent="0.35">
      <c r="A11" s="10" t="s">
        <v>38</v>
      </c>
      <c r="B11" s="12">
        <v>111142.6</v>
      </c>
      <c r="C11" s="12">
        <v>75508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">
        <f>SUM(B11:M11)</f>
        <v>186650.6</v>
      </c>
      <c r="P11" s="1"/>
    </row>
    <row r="12" spans="1:16" x14ac:dyDescent="0.35">
      <c r="A12" s="10" t="s">
        <v>37</v>
      </c>
      <c r="B12" s="12">
        <v>64011</v>
      </c>
      <c r="C12" s="12">
        <v>90830.5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>
        <f>SUM(B12:M12)</f>
        <v>154841.5</v>
      </c>
      <c r="P12" s="1"/>
    </row>
    <row r="13" spans="1:16" x14ac:dyDescent="0.35">
      <c r="A13" s="10" t="s">
        <v>36</v>
      </c>
      <c r="B13" s="12">
        <v>27521.96</v>
      </c>
      <c r="C13" s="12">
        <v>88988.62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">
        <f>SUM(B13:M13)</f>
        <v>116510.57999999999</v>
      </c>
      <c r="P13" s="1"/>
    </row>
    <row r="14" spans="1:16" x14ac:dyDescent="0.35">
      <c r="A14" s="10" t="s">
        <v>35</v>
      </c>
      <c r="B14" s="12">
        <v>579181.04</v>
      </c>
      <c r="C14" s="12">
        <v>710788.82432000001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">
        <f>SUM(B14:M14)</f>
        <v>1289969.8643200002</v>
      </c>
      <c r="P14" s="1"/>
    </row>
    <row r="15" spans="1:16" x14ac:dyDescent="0.35">
      <c r="A15" s="10" t="s">
        <v>34</v>
      </c>
      <c r="B15" s="12">
        <v>6026.8887999999997</v>
      </c>
      <c r="C15" s="12">
        <v>7243.8181999999997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">
        <f>SUM(B15:M15)</f>
        <v>13270.706999999999</v>
      </c>
      <c r="P15" s="1"/>
    </row>
    <row r="16" spans="1:16" x14ac:dyDescent="0.35">
      <c r="A16" s="10" t="s">
        <v>33</v>
      </c>
      <c r="B16" s="12">
        <v>0</v>
      </c>
      <c r="C16" s="12"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1">
        <f>SUM(B16:M16)</f>
        <v>0</v>
      </c>
      <c r="P16" s="1"/>
    </row>
    <row r="17" spans="1:16" x14ac:dyDescent="0.35">
      <c r="A17" s="10" t="s">
        <v>32</v>
      </c>
      <c r="B17" s="12">
        <v>0</v>
      </c>
      <c r="C17" s="12"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>
        <f>SUM(B17:M17)</f>
        <v>0</v>
      </c>
      <c r="P17" s="1"/>
    </row>
    <row r="18" spans="1:16" x14ac:dyDescent="0.35">
      <c r="A18" s="10" t="s">
        <v>31</v>
      </c>
      <c r="B18" s="12">
        <v>10514.3642117</v>
      </c>
      <c r="C18" s="12">
        <v>12823.6868328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>
        <f>SUM(B18:M18)</f>
        <v>23338.0510445</v>
      </c>
      <c r="P18" s="1"/>
    </row>
    <row r="19" spans="1:16" x14ac:dyDescent="0.35">
      <c r="A19" s="31" t="s">
        <v>30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">
        <f>SUM(B19:M19)</f>
        <v>0</v>
      </c>
      <c r="P19" s="1"/>
    </row>
    <row r="20" spans="1:16" ht="14.75" customHeight="1" thickBot="1" x14ac:dyDescent="0.4">
      <c r="A20" s="10" t="s">
        <v>29</v>
      </c>
      <c r="B20" s="13">
        <v>0</v>
      </c>
      <c r="C20" s="13"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>
        <f>SUM(B20:M20)</f>
        <v>0</v>
      </c>
    </row>
    <row r="21" spans="1:16" ht="15.25" customHeight="1" thickTop="1" thickBot="1" x14ac:dyDescent="0.4">
      <c r="A21" s="30" t="s">
        <v>28</v>
      </c>
      <c r="B21" s="29">
        <f>+SUM(B5:B20)</f>
        <v>2721196.6352746002</v>
      </c>
      <c r="C21" s="29">
        <f>+SUM(C5:C20)</f>
        <v>2966690.5898843003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8">
        <f>SUM(B21:M21)</f>
        <v>5687887.2251589</v>
      </c>
    </row>
    <row r="22" spans="1:16" ht="15.25" customHeight="1" thickTop="1" thickBot="1" x14ac:dyDescent="0.4">
      <c r="A22" s="27" t="s">
        <v>27</v>
      </c>
      <c r="B22" s="26">
        <v>443528.51832530001</v>
      </c>
      <c r="C22" s="26">
        <v>447202.2107847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4">
        <f>+SUM(B22:M22)</f>
        <v>890730.72910999996</v>
      </c>
    </row>
    <row r="23" spans="1:16" ht="15.25" customHeight="1" thickTop="1" thickBot="1" x14ac:dyDescent="0.4">
      <c r="A23" s="23" t="s">
        <v>11</v>
      </c>
      <c r="B23" s="22">
        <f>+B21+B22</f>
        <v>3164725.1535999002</v>
      </c>
      <c r="C23" s="22">
        <f>+C21+C22</f>
        <v>3413892.8006690005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1">
        <f>SUM(B23:M23)</f>
        <v>6578617.9542689007</v>
      </c>
    </row>
    <row r="26" spans="1:16" x14ac:dyDescent="0.35">
      <c r="B26" s="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2024-03-06T19:48:16Z</dcterms:created>
  <dcterms:modified xsi:type="dcterms:W3CDTF">2024-03-06T19:50:44Z</dcterms:modified>
</cp:coreProperties>
</file>