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5\Resumen\"/>
    </mc:Choice>
  </mc:AlternateContent>
  <xr:revisionPtr revIDLastSave="0" documentId="8_{8369CACE-3A85-4A8C-AF6D-21A8BC29CDF6}" xr6:coauthVersionLast="47" xr6:coauthVersionMax="47" xr10:uidLastSave="{00000000-0000-0000-0000-000000000000}"/>
  <bookViews>
    <workbookView xWindow="15255" yWindow="-16320" windowWidth="29040" windowHeight="15720" xr2:uid="{470198C7-14CD-45C4-9014-5F815BB59E73}"/>
  </bookViews>
  <sheets>
    <sheet name="Ventas Por Régimen" sheetId="1" r:id="rId1"/>
    <sheet name="Ventas mdo mes P" sheetId="2" r:id="rId2"/>
  </sheets>
  <definedNames>
    <definedName name="_xlnm.Print_Area" localSheetId="1">'Ventas mdo mes P'!$A$1:$N$23</definedName>
    <definedName name="_xlnm.Print_Area" localSheetId="0">'Ventas Por Régimen'!$A$1:$N$19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2" l="1"/>
  <c r="G21" i="2"/>
  <c r="G23" i="2" s="1"/>
  <c r="F21" i="2"/>
  <c r="F23" i="2" s="1"/>
  <c r="E21" i="2"/>
  <c r="E23" i="2" s="1"/>
  <c r="D21" i="2"/>
  <c r="D23" i="2" s="1"/>
  <c r="C21" i="2"/>
  <c r="C23" i="2" s="1"/>
  <c r="B21" i="2"/>
  <c r="N21" i="2" s="1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G17" i="1"/>
  <c r="F17" i="1"/>
  <c r="E17" i="1"/>
  <c r="D17" i="1"/>
  <c r="C17" i="1"/>
  <c r="B17" i="1"/>
  <c r="N12" i="1"/>
  <c r="N9" i="1"/>
  <c r="N6" i="1"/>
  <c r="N17" i="1" s="1"/>
  <c r="B23" i="2" l="1"/>
  <c r="N23" i="2" s="1"/>
</calcChain>
</file>

<file path=xl/sharedStrings.xml><?xml version="1.0" encoding="utf-8"?>
<sst xmlns="http://schemas.openxmlformats.org/spreadsheetml/2006/main" count="64" uniqueCount="46">
  <si>
    <t>FONDO DE ESTABILIZACIÓN DE PRECIOS DEL AZÚCAR</t>
  </si>
  <si>
    <t>VENTAS Y FACTOR DE PONDERACIÓN POR RÉGIMEN DE LIQUIDACIÓN - JUNIO. 2025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</si>
  <si>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</si>
  <si>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</si>
  <si>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</si>
  <si>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</si>
  <si>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</si>
  <si>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</si>
  <si>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</si>
  <si>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</si>
  <si>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</si>
  <si>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</si>
  <si>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</si>
  <si>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</si>
  <si>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</si>
  <si>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</si>
  <si>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</si>
  <si>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</si>
  <si>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</si>
  <si>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</si>
  <si>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limite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</si>
  <si>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</si>
  <si>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</si>
  <si>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</si>
  <si>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</si>
  <si>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</si>
  <si>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</si>
  <si>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OPERACIONES DEL SECTOR POR MERCADO JUNIO DE 2025 QQ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</si>
  <si>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</si>
  <si>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</si>
  <si>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</si>
  <si>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</si>
  <si>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</si>
  <si>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</si>
  <si>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</si>
  <si>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</si>
  <si>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</si>
  <si>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</si>
  <si>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</si>
  <si>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</si>
  <si>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</si>
  <si>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</si>
  <si>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</si>
  <si>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Coyuntural</t>
  </si>
  <si>
    <t>Total Azúcar</t>
  </si>
  <si>
    <t>Alcohol equivalente en Azúcar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</si>
</sst>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0" borderId="0" xfId="2" applyFont="1"/>
    <xf numFmtId="0" fontId="3" fillId="0" borderId="0" xfId="2" applyFont="1"/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3" fillId="0" borderId="5" xfId="2" applyFont="1" applyBorder="1"/>
    <xf numFmtId="3" fontId="3" fillId="0" borderId="6" xfId="2" applyNumberFormat="1" applyFont="1" applyBorder="1"/>
    <xf numFmtId="3" fontId="3" fillId="0" borderId="7" xfId="2" applyNumberFormat="1" applyFont="1" applyBorder="1"/>
    <xf numFmtId="3" fontId="3" fillId="0" borderId="8" xfId="2" applyNumberFormat="1" applyFont="1" applyBorder="1"/>
    <xf numFmtId="3" fontId="3" fillId="0" borderId="0" xfId="2" applyNumberFormat="1" applyFont="1"/>
    <xf numFmtId="0" fontId="3" fillId="0" borderId="9" xfId="2" quotePrefix="1" applyFont="1" applyBorder="1"/>
    <xf numFmtId="10" fontId="3" fillId="0" borderId="6" xfId="1" applyNumberFormat="1" applyFont="1" applyBorder="1"/>
    <xf numFmtId="10" fontId="3" fillId="0" borderId="7" xfId="1" applyNumberFormat="1" applyFont="1" applyBorder="1"/>
    <xf numFmtId="10" fontId="3" fillId="0" borderId="8" xfId="1" applyNumberFormat="1" applyFont="1" applyBorder="1"/>
    <xf numFmtId="0" fontId="3" fillId="0" borderId="10" xfId="2" quotePrefix="1" applyFont="1" applyBorder="1"/>
    <xf numFmtId="10" fontId="3" fillId="0" borderId="11" xfId="2" applyNumberFormat="1" applyFont="1" applyBorder="1"/>
    <xf numFmtId="10" fontId="3" fillId="0" borderId="12" xfId="2" applyNumberFormat="1" applyFont="1" applyBorder="1"/>
    <xf numFmtId="10" fontId="3" fillId="0" borderId="13" xfId="1" applyNumberFormat="1" applyFont="1" applyBorder="1"/>
    <xf numFmtId="0" fontId="1" fillId="0" borderId="0" xfId="2"/>
    <xf numFmtId="0" fontId="3" fillId="0" borderId="9" xfId="2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7" xfId="2" applyNumberFormat="1" applyFont="1" applyBorder="1"/>
    <xf numFmtId="3" fontId="3" fillId="0" borderId="16" xfId="2" applyNumberFormat="1" applyFont="1" applyBorder="1"/>
    <xf numFmtId="0" fontId="2" fillId="0" borderId="10" xfId="2" applyFont="1" applyBorder="1"/>
    <xf numFmtId="3" fontId="2" fillId="0" borderId="11" xfId="2" applyNumberFormat="1" applyFont="1" applyBorder="1"/>
    <xf numFmtId="3" fontId="2" fillId="0" borderId="13" xfId="2" applyNumberFormat="1" applyFont="1" applyBorder="1"/>
  </cellXfs>
  <cellStyles count="3">
    <cellStyle name="Normal" xfId="0" builtinId="0"/>
    <cellStyle name="Normal 2 2" xfId="2" xr:uid="{A7E80066-9A08-4D4D-AE5B-FE0372A1CDC4}"/>
    <cellStyle name="Porcentaje" xfId="1" builtinId="5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7F132-5D53-4D89-9497-63CF4D88ACE7}">
  <sheetPr>
    <pageSetUpPr autoPageBreaks="0" fitToPage="1"/>
  </sheetPr>
  <dimension ref="A1:P29"/>
  <sheetViews>
    <sheetView showGridLines="0" tabSelected="1" showRuler="0" zoomScale="115" zoomScaleNormal="115" zoomScaleSheetLayoutView="130" workbookViewId="0"/>
  </sheetViews>
  <sheetFormatPr baseColWidth="10" defaultColWidth="12" defaultRowHeight="14.5" x14ac:dyDescent="0.35"/>
  <cols>
    <col min="1" max="1" width="32.816406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4.75" customHeight="1" thickBot="1" x14ac:dyDescent="0.4"/>
    <row r="4" spans="1:16" s="2" customFormat="1" ht="1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16</v>
      </c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10"/>
      <c r="P5" s="11"/>
    </row>
    <row r="6" spans="1:16" x14ac:dyDescent="0.35">
      <c r="A6" s="12" t="s">
        <v>17</v>
      </c>
      <c r="B6" s="9">
        <v>98044.75</v>
      </c>
      <c r="C6" s="9">
        <v>98948</v>
      </c>
      <c r="D6" s="9">
        <v>71415.75</v>
      </c>
      <c r="E6" s="9">
        <v>87634</v>
      </c>
      <c r="F6" s="9">
        <v>77049.75</v>
      </c>
      <c r="G6" s="9">
        <v>83306</v>
      </c>
      <c r="H6" s="9"/>
      <c r="I6" s="9"/>
      <c r="J6" s="9"/>
      <c r="K6" s="9"/>
      <c r="L6" s="9"/>
      <c r="M6" s="9"/>
      <c r="N6" s="10">
        <f>+SUM(B6:M6)</f>
        <v>516398.25</v>
      </c>
      <c r="P6" s="11"/>
    </row>
    <row r="7" spans="1:16" x14ac:dyDescent="0.35">
      <c r="A7" s="12" t="s">
        <v>18</v>
      </c>
      <c r="B7" s="13">
        <v>0</v>
      </c>
      <c r="C7" s="13">
        <v>0</v>
      </c>
      <c r="D7" s="14">
        <v>0</v>
      </c>
      <c r="E7" s="14">
        <v>0</v>
      </c>
      <c r="F7" s="14">
        <v>0</v>
      </c>
      <c r="G7" s="14">
        <v>0</v>
      </c>
      <c r="H7" s="14"/>
      <c r="I7" s="14"/>
      <c r="J7" s="14"/>
      <c r="K7" s="14"/>
      <c r="L7" s="14"/>
      <c r="M7" s="14"/>
      <c r="N7" s="15"/>
      <c r="P7" s="11"/>
    </row>
    <row r="8" spans="1:16" x14ac:dyDescent="0.35">
      <c r="A8" s="12" t="s">
        <v>19</v>
      </c>
      <c r="B8" s="13">
        <v>0</v>
      </c>
      <c r="C8" s="13">
        <v>0</v>
      </c>
      <c r="D8" s="14">
        <v>0</v>
      </c>
      <c r="E8" s="14">
        <v>0</v>
      </c>
      <c r="F8" s="14">
        <v>0</v>
      </c>
      <c r="G8" s="14">
        <v>0</v>
      </c>
      <c r="H8" s="14"/>
      <c r="I8" s="14"/>
      <c r="J8" s="14"/>
      <c r="K8" s="14"/>
      <c r="L8" s="14"/>
      <c r="M8" s="14"/>
      <c r="N8" s="15"/>
      <c r="P8" s="11"/>
    </row>
    <row r="9" spans="1:16" x14ac:dyDescent="0.35">
      <c r="A9" s="12" t="s">
        <v>20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/>
      <c r="I9" s="9"/>
      <c r="J9" s="9"/>
      <c r="K9" s="9"/>
      <c r="L9" s="9"/>
      <c r="M9" s="9"/>
      <c r="N9" s="10">
        <f>+SUM(B9:M9)</f>
        <v>0</v>
      </c>
      <c r="P9" s="11"/>
    </row>
    <row r="10" spans="1:16" x14ac:dyDescent="0.35">
      <c r="A10" s="12"/>
      <c r="B10" s="8"/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  <c r="P10" s="11"/>
    </row>
    <row r="11" spans="1:16" x14ac:dyDescent="0.35">
      <c r="A11" s="12" t="s">
        <v>21</v>
      </c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  <c r="P11" s="11"/>
    </row>
    <row r="12" spans="1:16" x14ac:dyDescent="0.35">
      <c r="A12" s="12" t="s">
        <v>17</v>
      </c>
      <c r="B12" s="9">
        <v>4092103.6016325001</v>
      </c>
      <c r="C12" s="9">
        <v>4313403.9635923998</v>
      </c>
      <c r="D12" s="9">
        <v>3783491.8266293998</v>
      </c>
      <c r="E12" s="9">
        <v>3102202.2021102998</v>
      </c>
      <c r="F12" s="9">
        <v>2765613.9496033001</v>
      </c>
      <c r="G12" s="9">
        <v>3221121.3671701001</v>
      </c>
      <c r="H12" s="9"/>
      <c r="I12" s="9"/>
      <c r="J12" s="9"/>
      <c r="K12" s="9"/>
      <c r="L12" s="9"/>
      <c r="M12" s="9"/>
      <c r="N12" s="10">
        <f>+SUM(B12:M12)</f>
        <v>21277936.910737999</v>
      </c>
      <c r="P12" s="11"/>
    </row>
    <row r="13" spans="1:16" x14ac:dyDescent="0.35">
      <c r="A13" s="12" t="s">
        <v>22</v>
      </c>
      <c r="B13" s="14">
        <v>0.57021095967369395</v>
      </c>
      <c r="C13" s="14">
        <v>0.61258497639427401</v>
      </c>
      <c r="D13" s="14">
        <v>0.59225293549220304</v>
      </c>
      <c r="E13" s="14">
        <v>0.46472054963635701</v>
      </c>
      <c r="F13" s="14">
        <v>0.463336047908602</v>
      </c>
      <c r="G13" s="14">
        <v>0.51521581225458402</v>
      </c>
      <c r="H13" s="14"/>
      <c r="I13" s="14"/>
      <c r="J13" s="14"/>
      <c r="K13" s="14"/>
      <c r="L13" s="14"/>
      <c r="M13" s="14"/>
      <c r="N13" s="15"/>
      <c r="P13" s="11"/>
    </row>
    <row r="14" spans="1:16" x14ac:dyDescent="0.35">
      <c r="A14" s="12" t="s">
        <v>23</v>
      </c>
      <c r="B14" s="14">
        <v>0.57021095967369395</v>
      </c>
      <c r="C14" s="14">
        <v>0.59204999363273503</v>
      </c>
      <c r="D14" s="14">
        <v>0.59211259188287002</v>
      </c>
      <c r="E14" s="14">
        <v>0.56702758632592698</v>
      </c>
      <c r="F14" s="14">
        <v>0.55149036726332401</v>
      </c>
      <c r="G14" s="14">
        <v>0.54596275647525305</v>
      </c>
      <c r="H14" s="14"/>
      <c r="I14" s="14"/>
      <c r="J14" s="14"/>
      <c r="K14" s="14"/>
      <c r="L14" s="14"/>
      <c r="M14" s="14"/>
      <c r="N14" s="15"/>
      <c r="P14" s="11"/>
    </row>
    <row r="15" spans="1:16" x14ac:dyDescent="0.35">
      <c r="A15" s="12"/>
      <c r="B15" s="8"/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10"/>
      <c r="P15" s="11"/>
    </row>
    <row r="16" spans="1:16" x14ac:dyDescent="0.35">
      <c r="A16" s="12" t="s">
        <v>24</v>
      </c>
      <c r="B16" s="8"/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10"/>
      <c r="P16" s="11"/>
    </row>
    <row r="17" spans="1:16" x14ac:dyDescent="0.35">
      <c r="A17" s="12" t="s">
        <v>17</v>
      </c>
      <c r="B17" s="9">
        <f t="shared" ref="B17:M17" si="0">+B12+B6</f>
        <v>4190148.3516325001</v>
      </c>
      <c r="C17" s="9">
        <f t="shared" si="0"/>
        <v>4412351.9635923998</v>
      </c>
      <c r="D17" s="9">
        <f t="shared" si="0"/>
        <v>3854907.5766293998</v>
      </c>
      <c r="E17" s="9">
        <f t="shared" si="0"/>
        <v>3189836.2021102998</v>
      </c>
      <c r="F17" s="9">
        <f t="shared" si="0"/>
        <v>2842663.6996033001</v>
      </c>
      <c r="G17" s="9">
        <f t="shared" si="0"/>
        <v>3304427.3671701001</v>
      </c>
      <c r="H17" s="9"/>
      <c r="I17" s="9"/>
      <c r="J17" s="9"/>
      <c r="K17" s="9"/>
      <c r="L17" s="9"/>
      <c r="M17" s="9"/>
      <c r="N17" s="10">
        <f>+N6+N12</f>
        <v>21794335.160737999</v>
      </c>
      <c r="P17" s="11"/>
    </row>
    <row r="18" spans="1:16" x14ac:dyDescent="0.35">
      <c r="A18" s="12" t="s">
        <v>25</v>
      </c>
      <c r="B18" s="13">
        <v>0.62270704020379897</v>
      </c>
      <c r="C18" s="13">
        <v>0.65539908725074703</v>
      </c>
      <c r="D18" s="14">
        <v>0.645582515004679</v>
      </c>
      <c r="E18" s="14">
        <v>0.54893044569849403</v>
      </c>
      <c r="F18" s="14">
        <v>0.54634018531268203</v>
      </c>
      <c r="G18" s="14">
        <v>0.57708929711483004</v>
      </c>
      <c r="H18" s="14"/>
      <c r="I18" s="14"/>
      <c r="J18" s="14"/>
      <c r="K18" s="14"/>
      <c r="L18" s="14"/>
      <c r="M18" s="14"/>
      <c r="N18" s="15"/>
      <c r="P18" s="11"/>
    </row>
    <row r="19" spans="1:16" ht="14.75" customHeight="1" thickBot="1" x14ac:dyDescent="0.4">
      <c r="A19" s="16" t="s">
        <v>26</v>
      </c>
      <c r="B19" s="17">
        <v>0.62270704020379897</v>
      </c>
      <c r="C19" s="17">
        <v>0.63947528346978999</v>
      </c>
      <c r="D19" s="18">
        <v>0.64136514798417799</v>
      </c>
      <c r="E19" s="18">
        <v>0.62252147443300698</v>
      </c>
      <c r="F19" s="18">
        <v>0.61080925890499504</v>
      </c>
      <c r="G19" s="18">
        <v>0.60569668429615398</v>
      </c>
      <c r="H19" s="18"/>
      <c r="I19" s="18"/>
      <c r="J19" s="18"/>
      <c r="K19" s="18"/>
      <c r="L19" s="18"/>
      <c r="M19" s="18"/>
      <c r="N19" s="19"/>
      <c r="P19" s="11"/>
    </row>
    <row r="20" spans="1:16" s="20" customFormat="1" ht="12.25" customHeight="1" x14ac:dyDescent="0.25"/>
    <row r="21" spans="1:16" s="20" customFormat="1" ht="12.25" customHeight="1" x14ac:dyDescent="0.25"/>
    <row r="22" spans="1:16" s="20" customFormat="1" ht="12.25" customHeight="1" x14ac:dyDescent="0.25"/>
    <row r="23" spans="1:16" s="20" customFormat="1" ht="12.25" customHeight="1" x14ac:dyDescent="0.25"/>
    <row r="24" spans="1:16" s="20" customFormat="1" ht="12.25" customHeight="1" x14ac:dyDescent="0.25"/>
    <row r="25" spans="1:16" s="20" customFormat="1" ht="12.25" customHeight="1" x14ac:dyDescent="0.25"/>
    <row r="26" spans="1:16" s="20" customFormat="1" ht="12.25" customHeight="1" x14ac:dyDescent="0.25"/>
    <row r="29" spans="1:16" x14ac:dyDescent="0.35">
      <c r="B29" s="11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scale="7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9CEF5-183C-435C-B70B-554B92E274FD}">
  <sheetPr>
    <pageSetUpPr autoPageBreaks="0" fitToPage="1"/>
  </sheetPr>
  <dimension ref="A1:P26"/>
  <sheetViews>
    <sheetView showGridLines="0" showRuler="0" zoomScale="115" zoomScaleNormal="115" zoomScaleSheetLayoutView="130" workbookViewId="0"/>
  </sheetViews>
  <sheetFormatPr baseColWidth="10" defaultColWidth="12" defaultRowHeight="14.5" x14ac:dyDescent="0.35"/>
  <cols>
    <col min="1" max="1" width="31.4531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4.75" customHeight="1" thickBot="1" x14ac:dyDescent="0.4"/>
    <row r="4" spans="1:16" s="2" customFormat="1" ht="1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28</v>
      </c>
      <c r="B5" s="8">
        <v>1580913.4735725999</v>
      </c>
      <c r="C5" s="8">
        <v>1520500.5140249</v>
      </c>
      <c r="D5" s="9">
        <v>1366246.6481983999</v>
      </c>
      <c r="E5" s="9">
        <v>1438837.9939806999</v>
      </c>
      <c r="F5" s="9">
        <v>1289602.2871804</v>
      </c>
      <c r="G5" s="9">
        <v>1397477.7004829</v>
      </c>
      <c r="H5" s="9"/>
      <c r="I5" s="9"/>
      <c r="J5" s="9"/>
      <c r="K5" s="9"/>
      <c r="L5" s="9"/>
      <c r="M5" s="9"/>
      <c r="N5" s="10">
        <f t="shared" ref="N5:N21" si="0">SUM(B5:M5)</f>
        <v>8593578.6174398996</v>
      </c>
      <c r="P5" s="11"/>
    </row>
    <row r="6" spans="1:16" x14ac:dyDescent="0.35">
      <c r="A6" s="12" t="s">
        <v>29</v>
      </c>
      <c r="B6" s="9">
        <v>696105.74687669997</v>
      </c>
      <c r="C6" s="9">
        <v>778439.1869191</v>
      </c>
      <c r="D6" s="9">
        <v>648264.27205469995</v>
      </c>
      <c r="E6" s="9">
        <v>509630.13043670001</v>
      </c>
      <c r="F6" s="9">
        <v>435112.4605474</v>
      </c>
      <c r="G6" s="9">
        <v>526766.03067130002</v>
      </c>
      <c r="H6" s="9"/>
      <c r="I6" s="9"/>
      <c r="J6" s="9"/>
      <c r="K6" s="9"/>
      <c r="L6" s="9"/>
      <c r="M6" s="9"/>
      <c r="N6" s="10">
        <f t="shared" si="0"/>
        <v>3594317.8275058996</v>
      </c>
      <c r="P6" s="11"/>
    </row>
    <row r="7" spans="1:16" x14ac:dyDescent="0.35">
      <c r="A7" s="12" t="s">
        <v>30</v>
      </c>
      <c r="B7" s="9">
        <v>148249.97500000001</v>
      </c>
      <c r="C7" s="9">
        <v>178812.93900000001</v>
      </c>
      <c r="D7" s="9">
        <v>191864.87</v>
      </c>
      <c r="E7" s="9">
        <v>105847.76</v>
      </c>
      <c r="F7" s="9">
        <v>91309.03</v>
      </c>
      <c r="G7" s="9">
        <v>101596</v>
      </c>
      <c r="H7" s="9"/>
      <c r="I7" s="9"/>
      <c r="J7" s="9"/>
      <c r="K7" s="9"/>
      <c r="L7" s="9"/>
      <c r="M7" s="9"/>
      <c r="N7" s="10">
        <f t="shared" si="0"/>
        <v>817680.57400000002</v>
      </c>
      <c r="P7" s="11"/>
    </row>
    <row r="8" spans="1:16" x14ac:dyDescent="0.35">
      <c r="A8" s="12" t="s">
        <v>31</v>
      </c>
      <c r="B8" s="9">
        <v>1498</v>
      </c>
      <c r="C8" s="9">
        <v>6059.8</v>
      </c>
      <c r="D8" s="9">
        <v>8068.8</v>
      </c>
      <c r="E8" s="9">
        <v>3367</v>
      </c>
      <c r="F8" s="9">
        <v>1360.98</v>
      </c>
      <c r="G8" s="9">
        <v>2494.8000000000002</v>
      </c>
      <c r="H8" s="9"/>
      <c r="I8" s="9"/>
      <c r="J8" s="9"/>
      <c r="K8" s="9"/>
      <c r="L8" s="9"/>
      <c r="M8" s="9"/>
      <c r="N8" s="10">
        <f t="shared" si="0"/>
        <v>22849.379999999997</v>
      </c>
      <c r="P8" s="11"/>
    </row>
    <row r="9" spans="1:16" x14ac:dyDescent="0.35">
      <c r="A9" s="12" t="s">
        <v>32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/>
      <c r="I9" s="9"/>
      <c r="J9" s="9"/>
      <c r="K9" s="9"/>
      <c r="L9" s="9"/>
      <c r="M9" s="9"/>
      <c r="N9" s="10">
        <f t="shared" si="0"/>
        <v>0</v>
      </c>
      <c r="P9" s="11"/>
    </row>
    <row r="10" spans="1:16" x14ac:dyDescent="0.35">
      <c r="A10" s="12" t="s">
        <v>33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/>
      <c r="I10" s="9"/>
      <c r="J10" s="9"/>
      <c r="K10" s="9"/>
      <c r="L10" s="9"/>
      <c r="M10" s="9"/>
      <c r="N10" s="10">
        <f t="shared" si="0"/>
        <v>0</v>
      </c>
      <c r="P10" s="11"/>
    </row>
    <row r="11" spans="1:16" x14ac:dyDescent="0.35">
      <c r="A11" s="12" t="s">
        <v>34</v>
      </c>
      <c r="B11" s="9">
        <v>108601</v>
      </c>
      <c r="C11" s="9">
        <v>102740</v>
      </c>
      <c r="D11" s="9">
        <v>66246</v>
      </c>
      <c r="E11" s="9">
        <v>80076</v>
      </c>
      <c r="F11" s="9">
        <v>56582</v>
      </c>
      <c r="G11" s="9">
        <v>94930</v>
      </c>
      <c r="H11" s="9"/>
      <c r="I11" s="9"/>
      <c r="J11" s="9"/>
      <c r="K11" s="9"/>
      <c r="L11" s="9"/>
      <c r="M11" s="9"/>
      <c r="N11" s="10">
        <f t="shared" si="0"/>
        <v>509175</v>
      </c>
      <c r="P11" s="11"/>
    </row>
    <row r="12" spans="1:16" x14ac:dyDescent="0.35">
      <c r="A12" s="12" t="s">
        <v>35</v>
      </c>
      <c r="B12" s="9">
        <v>131015</v>
      </c>
      <c r="C12" s="9">
        <v>189339</v>
      </c>
      <c r="D12" s="9">
        <v>132781</v>
      </c>
      <c r="E12" s="9">
        <v>80810.5</v>
      </c>
      <c r="F12" s="9">
        <v>43708</v>
      </c>
      <c r="G12" s="9">
        <v>96825</v>
      </c>
      <c r="H12" s="9"/>
      <c r="I12" s="9"/>
      <c r="J12" s="9"/>
      <c r="K12" s="9"/>
      <c r="L12" s="9"/>
      <c r="M12" s="9"/>
      <c r="N12" s="10">
        <f t="shared" si="0"/>
        <v>674478.5</v>
      </c>
      <c r="P12" s="11"/>
    </row>
    <row r="13" spans="1:16" x14ac:dyDescent="0.35">
      <c r="A13" s="12" t="s">
        <v>36</v>
      </c>
      <c r="B13" s="9">
        <v>57035.54</v>
      </c>
      <c r="C13" s="9">
        <v>129371.52</v>
      </c>
      <c r="D13" s="9">
        <v>184949.12</v>
      </c>
      <c r="E13" s="9">
        <v>28619.119999999999</v>
      </c>
      <c r="F13" s="9">
        <v>55727.58</v>
      </c>
      <c r="G13" s="9">
        <v>146233.5</v>
      </c>
      <c r="H13" s="9"/>
      <c r="I13" s="9"/>
      <c r="J13" s="9"/>
      <c r="K13" s="9"/>
      <c r="L13" s="9"/>
      <c r="M13" s="9"/>
      <c r="N13" s="10">
        <f t="shared" si="0"/>
        <v>601936.38</v>
      </c>
      <c r="P13" s="11"/>
    </row>
    <row r="14" spans="1:16" x14ac:dyDescent="0.35">
      <c r="A14" s="12" t="s">
        <v>37</v>
      </c>
      <c r="B14" s="9">
        <v>805828.07371200004</v>
      </c>
      <c r="C14" s="9">
        <v>840959.7</v>
      </c>
      <c r="D14" s="9">
        <v>632654.72560000001</v>
      </c>
      <c r="E14" s="9">
        <v>338763.9</v>
      </c>
      <c r="F14" s="9">
        <v>343338.36800000002</v>
      </c>
      <c r="G14" s="9">
        <v>412985.88</v>
      </c>
      <c r="H14" s="9"/>
      <c r="I14" s="9"/>
      <c r="J14" s="9"/>
      <c r="K14" s="9"/>
      <c r="L14" s="9"/>
      <c r="M14" s="9"/>
      <c r="N14" s="10">
        <f t="shared" si="0"/>
        <v>3374530.6473119995</v>
      </c>
      <c r="P14" s="11"/>
    </row>
    <row r="15" spans="1:16" x14ac:dyDescent="0.35">
      <c r="A15" s="12" t="s">
        <v>38</v>
      </c>
      <c r="B15" s="9">
        <v>7320.9445999999998</v>
      </c>
      <c r="C15" s="9">
        <v>10552.69</v>
      </c>
      <c r="D15" s="9">
        <v>9686.5817999999999</v>
      </c>
      <c r="E15" s="9">
        <v>11829.003000000001</v>
      </c>
      <c r="F15" s="9">
        <v>6978.732</v>
      </c>
      <c r="G15" s="9">
        <v>6550.9758000000002</v>
      </c>
      <c r="H15" s="9"/>
      <c r="I15" s="9"/>
      <c r="J15" s="9"/>
      <c r="K15" s="9"/>
      <c r="L15" s="9"/>
      <c r="M15" s="9"/>
      <c r="N15" s="10">
        <f t="shared" si="0"/>
        <v>52918.927200000006</v>
      </c>
      <c r="P15" s="11"/>
    </row>
    <row r="16" spans="1:16" x14ac:dyDescent="0.35">
      <c r="A16" s="12" t="s">
        <v>39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/>
      <c r="I16" s="9"/>
      <c r="J16" s="9"/>
      <c r="K16" s="9"/>
      <c r="L16" s="9"/>
      <c r="M16" s="9"/>
      <c r="N16" s="10">
        <f t="shared" si="0"/>
        <v>0</v>
      </c>
      <c r="P16" s="11"/>
    </row>
    <row r="17" spans="1:16" x14ac:dyDescent="0.35">
      <c r="A17" s="12" t="s">
        <v>40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/>
      <c r="I17" s="9"/>
      <c r="J17" s="9"/>
      <c r="K17" s="9"/>
      <c r="L17" s="9"/>
      <c r="M17" s="9"/>
      <c r="N17" s="10">
        <f t="shared" si="0"/>
        <v>0</v>
      </c>
      <c r="P17" s="11"/>
    </row>
    <row r="18" spans="1:16" x14ac:dyDescent="0.35">
      <c r="A18" s="12" t="s">
        <v>41</v>
      </c>
      <c r="B18" s="9">
        <v>11701.6051463</v>
      </c>
      <c r="C18" s="9">
        <v>11499.928059600001</v>
      </c>
      <c r="D18" s="9">
        <v>6227.54</v>
      </c>
      <c r="E18" s="9">
        <v>14149.0008657</v>
      </c>
      <c r="F18" s="9">
        <v>12756.4064882</v>
      </c>
      <c r="G18" s="9">
        <v>8284.7371244999995</v>
      </c>
      <c r="H18" s="9"/>
      <c r="I18" s="9"/>
      <c r="J18" s="9"/>
      <c r="K18" s="9"/>
      <c r="L18" s="9"/>
      <c r="M18" s="9"/>
      <c r="N18" s="10">
        <f t="shared" si="0"/>
        <v>64619.217684300005</v>
      </c>
      <c r="P18" s="11"/>
    </row>
    <row r="19" spans="1:16" x14ac:dyDescent="0.35">
      <c r="A19" s="21" t="s">
        <v>42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10">
        <f t="shared" si="0"/>
        <v>0</v>
      </c>
      <c r="P19" s="11"/>
    </row>
    <row r="20" spans="1:16" ht="14.75" customHeight="1" thickBot="1" x14ac:dyDescent="0.4">
      <c r="A20" s="12" t="s">
        <v>43</v>
      </c>
      <c r="B20" s="8">
        <v>0</v>
      </c>
      <c r="C20" s="8">
        <v>0</v>
      </c>
      <c r="D20" s="9">
        <v>0</v>
      </c>
      <c r="E20" s="9">
        <v>0</v>
      </c>
      <c r="F20" s="9">
        <v>0</v>
      </c>
      <c r="G20" s="9">
        <v>0</v>
      </c>
      <c r="H20" s="9"/>
      <c r="I20" s="9"/>
      <c r="J20" s="9"/>
      <c r="K20" s="9"/>
      <c r="L20" s="9"/>
      <c r="M20" s="9"/>
      <c r="N20" s="10">
        <f t="shared" si="0"/>
        <v>0</v>
      </c>
    </row>
    <row r="21" spans="1:16" ht="15" customHeight="1" thickTop="1" thickBot="1" x14ac:dyDescent="0.4">
      <c r="A21" s="22" t="s">
        <v>44</v>
      </c>
      <c r="B21" s="23">
        <f t="shared" ref="B21:G21" si="1">+SUM(B5:B20)</f>
        <v>3548269.3589076004</v>
      </c>
      <c r="C21" s="23">
        <f t="shared" si="1"/>
        <v>3768275.2780035995</v>
      </c>
      <c r="D21" s="23">
        <f t="shared" si="1"/>
        <v>3246989.5576530998</v>
      </c>
      <c r="E21" s="23">
        <f t="shared" si="1"/>
        <v>2611930.4082831</v>
      </c>
      <c r="F21" s="23">
        <f t="shared" si="1"/>
        <v>2336475.8442159998</v>
      </c>
      <c r="G21" s="23">
        <f t="shared" si="1"/>
        <v>2794144.6240787003</v>
      </c>
      <c r="H21" s="23"/>
      <c r="I21" s="23"/>
      <c r="J21" s="23"/>
      <c r="K21" s="23"/>
      <c r="L21" s="23"/>
      <c r="M21" s="23"/>
      <c r="N21" s="24">
        <f t="shared" si="0"/>
        <v>18306085.0711421</v>
      </c>
    </row>
    <row r="22" spans="1:16" ht="15" customHeight="1" thickTop="1" thickBot="1" x14ac:dyDescent="0.4">
      <c r="A22" s="25" t="s">
        <v>45</v>
      </c>
      <c r="B22" s="26">
        <v>641878.99272490002</v>
      </c>
      <c r="C22" s="26">
        <v>644076.6855888</v>
      </c>
      <c r="D22" s="27">
        <v>607918.01897630002</v>
      </c>
      <c r="E22" s="27">
        <v>577905.79382719996</v>
      </c>
      <c r="F22" s="27">
        <v>506187.85538730002</v>
      </c>
      <c r="G22" s="27">
        <v>510282.74309140001</v>
      </c>
      <c r="H22" s="27"/>
      <c r="I22" s="27"/>
      <c r="J22" s="27"/>
      <c r="K22" s="27"/>
      <c r="L22" s="27"/>
      <c r="M22" s="27"/>
      <c r="N22" s="28">
        <f>+SUM(B22:M22)</f>
        <v>3488250.0895958999</v>
      </c>
    </row>
    <row r="23" spans="1:16" ht="15" customHeight="1" thickTop="1" thickBot="1" x14ac:dyDescent="0.4">
      <c r="A23" s="29" t="s">
        <v>15</v>
      </c>
      <c r="B23" s="30">
        <f t="shared" ref="B23:G23" si="2">+B21+B22</f>
        <v>4190148.3516325005</v>
      </c>
      <c r="C23" s="30">
        <f t="shared" si="2"/>
        <v>4412351.9635923998</v>
      </c>
      <c r="D23" s="30">
        <f t="shared" si="2"/>
        <v>3854907.5766293998</v>
      </c>
      <c r="E23" s="30">
        <f t="shared" si="2"/>
        <v>3189836.2021102998</v>
      </c>
      <c r="F23" s="30">
        <f t="shared" si="2"/>
        <v>2842663.6996032996</v>
      </c>
      <c r="G23" s="30">
        <f t="shared" si="2"/>
        <v>3304427.3671701001</v>
      </c>
      <c r="H23" s="30"/>
      <c r="I23" s="30"/>
      <c r="J23" s="30"/>
      <c r="K23" s="30"/>
      <c r="L23" s="30"/>
      <c r="M23" s="30"/>
      <c r="N23" s="31">
        <f>SUM(B23:M23)</f>
        <v>21794335.160737999</v>
      </c>
    </row>
    <row r="26" spans="1:16" x14ac:dyDescent="0.35">
      <c r="B26" s="11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Ventas Por Régimen</vt:lpstr>
      <vt:lpstr>Ventas mdo mes P</vt:lpstr>
      <vt:lpstr>'Ventas mdo mes P'!Área_de_impresión</vt:lpstr>
      <vt:lpstr>'Ventas Por Régimen'!Área_de_impresión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Banguera Obregon</dc:creator>
  <cp:lastModifiedBy>Alexander Banguera Obregon</cp:lastModifiedBy>
  <dcterms:created xsi:type="dcterms:W3CDTF">2025-07-04T19:34:17Z</dcterms:created>
  <dcterms:modified xsi:type="dcterms:W3CDTF">2025-07-04T19:49:03Z</dcterms:modified>
</cp:coreProperties>
</file>