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6\Resumen\"/>
    </mc:Choice>
  </mc:AlternateContent>
  <xr:revisionPtr revIDLastSave="0" documentId="8_{0ABAFEE8-F940-4006-A203-F05CAC5975D2}" xr6:coauthVersionLast="47" xr6:coauthVersionMax="47" xr10:uidLastSave="{00000000-0000-0000-0000-000000000000}"/>
  <bookViews>
    <workbookView xWindow="19090" yWindow="-110" windowWidth="19420" windowHeight="10300" xr2:uid="{E66D47C5-04F4-4471-B320-8466D949EADE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23" i="2" l="1"/>
  <c r="F23" i="2"/>
  <c r="E23" i="2"/>
  <c r="D23" i="2"/>
  <c r="C23" i="2"/>
  <c r="N22" i="2"/>
  <c r="G21" i="2"/>
  <c r="F21" i="2"/>
  <c r="E21" i="2"/>
  <c r="D21" i="2"/>
  <c r="C21" i="2"/>
  <c r="B21" i="2"/>
  <c r="B23" i="2" s="1"/>
  <c r="N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N17" i="1"/>
  <c r="G17" i="1"/>
  <c r="F17" i="1"/>
  <c r="E17" i="1"/>
  <c r="D17" i="1"/>
  <c r="C17" i="1"/>
  <c r="B17" i="1"/>
  <c r="N12" i="1"/>
  <c r="N9" i="1"/>
  <c r="N6" i="1"/>
  <c r="N21" i="2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<sst xmlns="http://schemas.openxmlformats.org/spreadsheetml/2006/main" count="64" uniqueCount="46">
  <si>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</si>
  <si>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JUNIO. 2026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</si>
  <si>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</si>
  <si>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</si>
  <si>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</si>
  <si>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</si>
  <si>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</si>
  <si>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</si>
  <si>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</si>
  <si>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</si>
  <si>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</si>
  <si>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</si>
  <si>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</si>
  <si>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</si>
  <si>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</si>
  <si>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</si>
  <si>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</si>
  <si>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</si>
  <si>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</si>
  <si>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</si>
  <si>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</si>
  <si>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</si>
  <si>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</si>
  <si>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</si>
  <si>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</si>
  <si>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</si>
  <si>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</si>
  <si>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JUNIO DE 2026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</si>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</sst>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D192815F-2BF7-470D-9279-7119C3B87067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845BD-C91B-4B92-B80A-A8C36948B622}">
  <sheetPr>
    <pageSetUpPr autoPageBreaks="0" fitToPage="1"/>
  </sheetPr>
  <dimension ref="A1:P29"/>
  <sheetViews>
    <sheetView showGridLines="0" tabSelected="1" showRuler="0" zoomScaleNormal="10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92226.296000000002</v>
      </c>
      <c r="C6" s="9">
        <v>92760</v>
      </c>
      <c r="D6" s="9">
        <v>89760.75</v>
      </c>
      <c r="E6" s="9">
        <v>54481.5</v>
      </c>
      <c r="F6" s="9">
        <v>73665.75</v>
      </c>
      <c r="G6" s="9">
        <v>60063</v>
      </c>
      <c r="H6" s="9"/>
      <c r="I6" s="9"/>
      <c r="J6" s="9"/>
      <c r="K6" s="9"/>
      <c r="L6" s="9"/>
      <c r="M6" s="9"/>
      <c r="N6" s="10">
        <f>+SUM(B6:M6)</f>
        <v>462957.29599999997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>
        <v>0</v>
      </c>
      <c r="H7" s="14"/>
      <c r="I7" s="14"/>
      <c r="J7" s="14"/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>
        <v>0</v>
      </c>
      <c r="H8" s="14"/>
      <c r="I8" s="14"/>
      <c r="J8" s="14"/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/>
      <c r="I9" s="9"/>
      <c r="J9" s="9"/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3512294.0717210998</v>
      </c>
      <c r="C12" s="9">
        <v>3577855.1522994</v>
      </c>
      <c r="D12" s="9">
        <v>3896289.8345050998</v>
      </c>
      <c r="E12" s="9">
        <v>3984598.3540964001</v>
      </c>
      <c r="F12" s="9">
        <v>3272561.1007531998</v>
      </c>
      <c r="G12" s="9">
        <v>4095390.4994978001</v>
      </c>
      <c r="H12" s="9"/>
      <c r="I12" s="9"/>
      <c r="J12" s="9"/>
      <c r="K12" s="9"/>
      <c r="L12" s="9"/>
      <c r="M12" s="9"/>
      <c r="N12" s="10">
        <f>+SUM(B12:M12)</f>
        <v>22338989.012873001</v>
      </c>
      <c r="P12" s="11"/>
    </row>
    <row r="13" spans="1:16" x14ac:dyDescent="0.35">
      <c r="A13" s="12" t="s">
        <v>22</v>
      </c>
      <c r="B13" s="14">
        <v>0.54032460226256296</v>
      </c>
      <c r="C13" s="14">
        <v>0.54943185252657201</v>
      </c>
      <c r="D13" s="14">
        <v>0.56961210002158302</v>
      </c>
      <c r="E13" s="14">
        <v>0.56728481535030495</v>
      </c>
      <c r="F13" s="14">
        <v>0.44824805336294399</v>
      </c>
      <c r="G13" s="14">
        <v>0.55946002800347405</v>
      </c>
      <c r="H13" s="14"/>
      <c r="I13" s="14"/>
      <c r="J13" s="14"/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0.54032460226256296</v>
      </c>
      <c r="C14" s="14">
        <v>0.544775165051257</v>
      </c>
      <c r="D14" s="14">
        <v>0.55343650894162799</v>
      </c>
      <c r="E14" s="14">
        <v>0.55717174962675897</v>
      </c>
      <c r="F14" s="14">
        <v>0.53861656721986695</v>
      </c>
      <c r="G14" s="14">
        <v>0.54233422826505795</v>
      </c>
      <c r="H14" s="14"/>
      <c r="I14" s="14"/>
      <c r="J14" s="14"/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3604520.3677210999</v>
      </c>
      <c r="C17" s="9">
        <f t="shared" si="0"/>
        <v>3670615.1522994</v>
      </c>
      <c r="D17" s="9">
        <f t="shared" si="0"/>
        <v>3986050.5845050998</v>
      </c>
      <c r="E17" s="9">
        <f t="shared" si="0"/>
        <v>4039079.8540964001</v>
      </c>
      <c r="F17" s="9">
        <f t="shared" si="0"/>
        <v>3346226.8507531998</v>
      </c>
      <c r="G17" s="9">
        <f t="shared" si="0"/>
        <v>4155453.4994978001</v>
      </c>
      <c r="H17" s="9"/>
      <c r="I17" s="9"/>
      <c r="J17" s="9"/>
      <c r="K17" s="9"/>
      <c r="L17" s="9"/>
      <c r="M17" s="9"/>
      <c r="N17" s="10">
        <f>+N6+N12</f>
        <v>22801946.308873001</v>
      </c>
      <c r="P17" s="11"/>
    </row>
    <row r="18" spans="1:16" x14ac:dyDescent="0.35">
      <c r="A18" s="12" t="s">
        <v>25</v>
      </c>
      <c r="B18" s="13">
        <v>0.58596122017314201</v>
      </c>
      <c r="C18" s="13">
        <v>0.61737917757166605</v>
      </c>
      <c r="D18" s="14">
        <v>0.63306261276674303</v>
      </c>
      <c r="E18" s="14">
        <v>0.62457054909999099</v>
      </c>
      <c r="F18" s="14">
        <v>0.55392029000262999</v>
      </c>
      <c r="G18" s="14">
        <v>0.63810020111016896</v>
      </c>
      <c r="H18" s="14"/>
      <c r="I18" s="14"/>
      <c r="J18" s="14"/>
      <c r="K18" s="14"/>
      <c r="L18" s="14"/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0.58596122017314201</v>
      </c>
      <c r="C19" s="17">
        <v>0.60181291532905501</v>
      </c>
      <c r="D19" s="18">
        <v>0.61287417242763398</v>
      </c>
      <c r="E19" s="18">
        <v>0.615961870348115</v>
      </c>
      <c r="F19" s="18">
        <v>0.60482813039296102</v>
      </c>
      <c r="G19" s="18">
        <v>0.61089167167248604</v>
      </c>
      <c r="H19" s="18"/>
      <c r="I19" s="18"/>
      <c r="J19" s="18"/>
      <c r="K19" s="18"/>
      <c r="L19" s="18"/>
      <c r="M19" s="18"/>
      <c r="N19" s="19"/>
      <c r="P19" s="11"/>
    </row>
    <row r="20" spans="1:16" s="20" customFormat="1" ht="12.25" customHeight="1" x14ac:dyDescent="0.25"/>
    <row r="21" spans="1:16" s="20" customFormat="1" ht="12.25" customHeight="1" x14ac:dyDescent="0.25"/>
    <row r="22" spans="1:16" s="20" customFormat="1" ht="12.25" customHeight="1" x14ac:dyDescent="0.25"/>
    <row r="23" spans="1:16" s="20" customFormat="1" ht="12.25" customHeight="1" x14ac:dyDescent="0.25"/>
    <row r="24" spans="1:16" s="20" customFormat="1" ht="12.25" customHeight="1" x14ac:dyDescent="0.25"/>
    <row r="25" spans="1:16" s="20" customFormat="1" ht="12.25" customHeight="1" x14ac:dyDescent="0.25"/>
    <row r="26" spans="1:16" s="20" customFormat="1" ht="12.2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B717E-EAFB-4EDF-ABB0-0340F9B7D8C5}">
  <sheetPr>
    <pageSetUpPr autoPageBreaks="0" fitToPage="1"/>
  </sheetPr>
  <dimension ref="A1:P26"/>
  <sheetViews>
    <sheetView showGridLines="0" showRuler="0" zoomScaleNormal="10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1492411.2149123</v>
      </c>
      <c r="C5" s="8">
        <v>1404453.7883907</v>
      </c>
      <c r="D5" s="9">
        <v>1462630.9868578999</v>
      </c>
      <c r="E5" s="9">
        <v>1516389.5317647001</v>
      </c>
      <c r="F5" s="9">
        <v>1492683.9031694001</v>
      </c>
      <c r="G5" s="9">
        <v>1503857.7857643</v>
      </c>
      <c r="H5" s="9"/>
      <c r="I5" s="9"/>
      <c r="J5" s="9"/>
      <c r="K5" s="9"/>
      <c r="L5" s="9"/>
      <c r="M5" s="9"/>
      <c r="N5" s="10">
        <f t="shared" ref="N5:N21" si="0">SUM(B5:M5)</f>
        <v>8872427.2108592987</v>
      </c>
      <c r="P5" s="11"/>
    </row>
    <row r="6" spans="1:16" x14ac:dyDescent="0.35">
      <c r="A6" s="12" t="s">
        <v>29</v>
      </c>
      <c r="B6" s="9">
        <v>654614.3313969</v>
      </c>
      <c r="C6" s="9">
        <v>393346.73097440001</v>
      </c>
      <c r="D6" s="9">
        <v>451705.40309699997</v>
      </c>
      <c r="E6" s="9">
        <v>580809.17389640003</v>
      </c>
      <c r="F6" s="9">
        <v>378035.62970749999</v>
      </c>
      <c r="G6" s="9">
        <v>460232.3582666</v>
      </c>
      <c r="H6" s="9"/>
      <c r="I6" s="9"/>
      <c r="J6" s="9"/>
      <c r="K6" s="9"/>
      <c r="L6" s="9"/>
      <c r="M6" s="9"/>
      <c r="N6" s="10">
        <f t="shared" si="0"/>
        <v>2918743.6273388001</v>
      </c>
      <c r="P6" s="11"/>
    </row>
    <row r="7" spans="1:16" x14ac:dyDescent="0.35">
      <c r="A7" s="12" t="s">
        <v>30</v>
      </c>
      <c r="B7" s="9">
        <v>115682.39717</v>
      </c>
      <c r="C7" s="9">
        <v>206085.315</v>
      </c>
      <c r="D7" s="9">
        <v>193084.98499999999</v>
      </c>
      <c r="E7" s="9">
        <v>128977.52</v>
      </c>
      <c r="F7" s="9">
        <v>70837</v>
      </c>
      <c r="G7" s="9">
        <v>121634.83</v>
      </c>
      <c r="H7" s="9"/>
      <c r="I7" s="9"/>
      <c r="J7" s="9"/>
      <c r="K7" s="9"/>
      <c r="L7" s="9"/>
      <c r="M7" s="9"/>
      <c r="N7" s="10">
        <f t="shared" si="0"/>
        <v>836302.04716999992</v>
      </c>
      <c r="P7" s="11"/>
    </row>
    <row r="8" spans="1:16" x14ac:dyDescent="0.35">
      <c r="A8" s="12" t="s">
        <v>31</v>
      </c>
      <c r="B8" s="9">
        <v>2714</v>
      </c>
      <c r="C8" s="9">
        <v>807.5</v>
      </c>
      <c r="D8" s="9">
        <v>5171.8</v>
      </c>
      <c r="E8" s="9">
        <v>1596</v>
      </c>
      <c r="F8" s="9">
        <v>3902</v>
      </c>
      <c r="G8" s="9">
        <v>1995.8</v>
      </c>
      <c r="H8" s="9"/>
      <c r="I8" s="9"/>
      <c r="J8" s="9"/>
      <c r="K8" s="9"/>
      <c r="L8" s="9"/>
      <c r="M8" s="9"/>
      <c r="N8" s="10">
        <f t="shared" si="0"/>
        <v>16187.099999999999</v>
      </c>
      <c r="P8" s="11"/>
    </row>
    <row r="9" spans="1:16" x14ac:dyDescent="0.35">
      <c r="A9" s="12" t="s">
        <v>32</v>
      </c>
      <c r="B9" s="9">
        <v>0</v>
      </c>
      <c r="C9" s="9">
        <v>814.68266640000002</v>
      </c>
      <c r="D9" s="9">
        <v>0</v>
      </c>
      <c r="E9" s="9">
        <v>0</v>
      </c>
      <c r="F9" s="9">
        <v>0</v>
      </c>
      <c r="G9" s="9">
        <v>0</v>
      </c>
      <c r="H9" s="9"/>
      <c r="I9" s="9"/>
      <c r="J9" s="9"/>
      <c r="K9" s="9"/>
      <c r="L9" s="9"/>
      <c r="M9" s="9"/>
      <c r="N9" s="10">
        <f t="shared" si="0"/>
        <v>814.68266640000002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>
        <v>0</v>
      </c>
      <c r="H10" s="9"/>
      <c r="I10" s="9"/>
      <c r="J10" s="9"/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127169</v>
      </c>
      <c r="C11" s="9">
        <v>8400</v>
      </c>
      <c r="D11" s="9">
        <v>7380</v>
      </c>
      <c r="E11" s="9">
        <v>8300</v>
      </c>
      <c r="F11" s="9">
        <v>5050</v>
      </c>
      <c r="G11" s="9">
        <v>129533</v>
      </c>
      <c r="H11" s="9"/>
      <c r="I11" s="9"/>
      <c r="J11" s="9"/>
      <c r="K11" s="9"/>
      <c r="L11" s="9"/>
      <c r="M11" s="9"/>
      <c r="N11" s="10">
        <f t="shared" si="0"/>
        <v>285832</v>
      </c>
      <c r="P11" s="11"/>
    </row>
    <row r="12" spans="1:16" x14ac:dyDescent="0.35">
      <c r="A12" s="12" t="s">
        <v>35</v>
      </c>
      <c r="B12" s="9">
        <v>230789</v>
      </c>
      <c r="C12" s="9">
        <v>319037</v>
      </c>
      <c r="D12" s="9">
        <v>302426</v>
      </c>
      <c r="E12" s="9">
        <v>348831</v>
      </c>
      <c r="F12" s="9">
        <v>213011</v>
      </c>
      <c r="G12" s="9">
        <v>174140</v>
      </c>
      <c r="H12" s="9"/>
      <c r="I12" s="9"/>
      <c r="J12" s="9"/>
      <c r="K12" s="9"/>
      <c r="L12" s="9"/>
      <c r="M12" s="9"/>
      <c r="N12" s="10">
        <f t="shared" si="0"/>
        <v>1588234</v>
      </c>
      <c r="P12" s="11"/>
    </row>
    <row r="13" spans="1:16" x14ac:dyDescent="0.35">
      <c r="A13" s="12" t="s">
        <v>36</v>
      </c>
      <c r="B13" s="9">
        <v>51112.86</v>
      </c>
      <c r="C13" s="9">
        <v>91946.92</v>
      </c>
      <c r="D13" s="9">
        <v>133854.82</v>
      </c>
      <c r="E13" s="9">
        <v>111061.36</v>
      </c>
      <c r="F13" s="9">
        <v>57667.44</v>
      </c>
      <c r="G13" s="9">
        <v>138376.29999999999</v>
      </c>
      <c r="H13" s="9"/>
      <c r="I13" s="9"/>
      <c r="J13" s="9"/>
      <c r="K13" s="9"/>
      <c r="L13" s="9"/>
      <c r="M13" s="9"/>
      <c r="N13" s="10">
        <f t="shared" si="0"/>
        <v>584019.69999999995</v>
      </c>
      <c r="P13" s="11"/>
    </row>
    <row r="14" spans="1:16" x14ac:dyDescent="0.35">
      <c r="A14" s="12" t="s">
        <v>37</v>
      </c>
      <c r="B14" s="9">
        <v>429193.31628000003</v>
      </c>
      <c r="C14" s="9">
        <v>547724.02</v>
      </c>
      <c r="D14" s="9">
        <v>691746.72</v>
      </c>
      <c r="E14" s="9">
        <v>705487.85125499999</v>
      </c>
      <c r="F14" s="9">
        <v>395862.34</v>
      </c>
      <c r="G14" s="9">
        <v>781806.51468300004</v>
      </c>
      <c r="H14" s="9"/>
      <c r="I14" s="9"/>
      <c r="J14" s="9"/>
      <c r="K14" s="9"/>
      <c r="L14" s="9"/>
      <c r="M14" s="9"/>
      <c r="N14" s="10">
        <f t="shared" si="0"/>
        <v>3551820.7622180004</v>
      </c>
      <c r="P14" s="11"/>
    </row>
    <row r="15" spans="1:16" x14ac:dyDescent="0.35">
      <c r="A15" s="12" t="s">
        <v>38</v>
      </c>
      <c r="B15" s="9">
        <v>23676.132799999999</v>
      </c>
      <c r="C15" s="9">
        <v>21223.929400000001</v>
      </c>
      <c r="D15" s="9">
        <v>19715.1266</v>
      </c>
      <c r="E15" s="9">
        <v>20554.313600000001</v>
      </c>
      <c r="F15" s="9">
        <v>20316.565200000001</v>
      </c>
      <c r="G15" s="9">
        <v>15369.804599999999</v>
      </c>
      <c r="H15" s="9"/>
      <c r="I15" s="9"/>
      <c r="J15" s="9"/>
      <c r="K15" s="9"/>
      <c r="L15" s="9"/>
      <c r="M15" s="9"/>
      <c r="N15" s="10">
        <f t="shared" si="0"/>
        <v>120855.8722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/>
      <c r="I16" s="9"/>
      <c r="J16" s="9"/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/>
      <c r="I17" s="9"/>
      <c r="J17" s="9"/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10893.754415400001</v>
      </c>
      <c r="C18" s="9">
        <v>10119.6640606</v>
      </c>
      <c r="D18" s="9">
        <v>11888.853701800001</v>
      </c>
      <c r="E18" s="9">
        <v>10928.022271600001</v>
      </c>
      <c r="F18" s="9">
        <v>8140.6453328999996</v>
      </c>
      <c r="G18" s="9">
        <v>10446.4235947</v>
      </c>
      <c r="H18" s="9"/>
      <c r="I18" s="9"/>
      <c r="J18" s="9"/>
      <c r="K18" s="9"/>
      <c r="L18" s="9"/>
      <c r="M18" s="9"/>
      <c r="N18" s="10">
        <f t="shared" si="0"/>
        <v>62417.363376999994</v>
      </c>
      <c r="P18" s="11"/>
    </row>
    <row r="19" spans="1:16" x14ac:dyDescent="0.35">
      <c r="A19" s="12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>
        <v>0</v>
      </c>
      <c r="H20" s="9"/>
      <c r="I20" s="9"/>
      <c r="J20" s="9"/>
      <c r="K20" s="9"/>
      <c r="L20" s="9"/>
      <c r="M20" s="9"/>
      <c r="N20" s="10">
        <f t="shared" si="0"/>
        <v>0</v>
      </c>
    </row>
    <row r="21" spans="1:16" ht="15" customHeight="1" thickTop="1" thickBot="1" x14ac:dyDescent="0.4">
      <c r="A21" s="21" t="s">
        <v>44</v>
      </c>
      <c r="B21" s="22">
        <f t="shared" ref="B21:G21" si="1">+SUM(B5:B20)</f>
        <v>3138256.0069745993</v>
      </c>
      <c r="C21" s="22">
        <f t="shared" si="1"/>
        <v>3003959.5504921</v>
      </c>
      <c r="D21" s="22">
        <f t="shared" si="1"/>
        <v>3279604.6952566998</v>
      </c>
      <c r="E21" s="22">
        <f t="shared" si="1"/>
        <v>3432934.7727877004</v>
      </c>
      <c r="F21" s="22">
        <f t="shared" si="1"/>
        <v>2645506.5234097997</v>
      </c>
      <c r="G21" s="22">
        <f t="shared" si="1"/>
        <v>3337392.8169086003</v>
      </c>
      <c r="H21" s="22"/>
      <c r="I21" s="22"/>
      <c r="J21" s="22"/>
      <c r="K21" s="22"/>
      <c r="L21" s="22"/>
      <c r="M21" s="22"/>
      <c r="N21" s="23">
        <f t="shared" si="0"/>
        <v>18837654.365829501</v>
      </c>
    </row>
    <row r="22" spans="1:16" ht="15" customHeight="1" thickTop="1" thickBot="1" x14ac:dyDescent="0.4">
      <c r="A22" s="24" t="s">
        <v>45</v>
      </c>
      <c r="B22" s="25">
        <v>466264.36074650002</v>
      </c>
      <c r="C22" s="25">
        <v>666655.6018073</v>
      </c>
      <c r="D22" s="26">
        <v>706445.8892484</v>
      </c>
      <c r="E22" s="26">
        <v>606145.08130870003</v>
      </c>
      <c r="F22" s="26">
        <v>700720.32734339999</v>
      </c>
      <c r="G22" s="26">
        <v>818060.68258919998</v>
      </c>
      <c r="H22" s="26"/>
      <c r="I22" s="26"/>
      <c r="J22" s="26"/>
      <c r="K22" s="26"/>
      <c r="L22" s="26"/>
      <c r="M22" s="26"/>
      <c r="N22" s="27">
        <f>+SUM(B22:M22)</f>
        <v>3964291.9430435002</v>
      </c>
    </row>
    <row r="23" spans="1:16" ht="15" customHeight="1" thickTop="1" thickBot="1" x14ac:dyDescent="0.4">
      <c r="A23" s="28" t="s">
        <v>15</v>
      </c>
      <c r="B23" s="29">
        <f t="shared" ref="B23:G23" si="2">+B21+B22</f>
        <v>3604520.3677210994</v>
      </c>
      <c r="C23" s="29">
        <f t="shared" si="2"/>
        <v>3670615.1522994</v>
      </c>
      <c r="D23" s="29">
        <f t="shared" si="2"/>
        <v>3986050.5845050998</v>
      </c>
      <c r="E23" s="29">
        <f t="shared" si="2"/>
        <v>4039079.8540964006</v>
      </c>
      <c r="F23" s="29">
        <f t="shared" si="2"/>
        <v>3346226.8507531998</v>
      </c>
      <c r="G23" s="29">
        <f t="shared" si="2"/>
        <v>4155453.4994978001</v>
      </c>
      <c r="H23" s="29"/>
      <c r="I23" s="29"/>
      <c r="J23" s="29"/>
      <c r="K23" s="29"/>
      <c r="L23" s="29"/>
      <c r="M23" s="29"/>
      <c r="N23" s="30">
        <f>SUM(B23:M23)</f>
        <v>22801946.308873001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Sebastian Naranjo</dc:creator>
  <cp:lastModifiedBy>Juan Sebastian Naranjo</cp:lastModifiedBy>
  <dcterms:created xsi:type="dcterms:W3CDTF">2026-07-06T16:27:42Z</dcterms:created>
  <dcterms:modified xsi:type="dcterms:W3CDTF">2026-07-06T16:28:19Z</dcterms:modified>
</cp:coreProperties>
</file>